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osh Eastwood\Downloads\"/>
    </mc:Choice>
  </mc:AlternateContent>
  <xr:revisionPtr revIDLastSave="0" documentId="8_{FB3D4680-6FCB-42A1-9FF5-B28C1F7CA011}" xr6:coauthVersionLast="46" xr6:coauthVersionMax="46" xr10:uidLastSave="{00000000-0000-0000-0000-000000000000}"/>
  <bookViews>
    <workbookView xWindow="9015" yWindow="2385" windowWidth="18690" windowHeight="12345" xr2:uid="{00000000-000D-0000-FFFF-FFFF00000000}"/>
  </bookViews>
  <sheets>
    <sheet name="RS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1" i="2" l="1"/>
  <c r="C1551" i="2"/>
  <c r="F1715" i="2"/>
  <c r="F1693" i="2" s="1"/>
  <c r="D1715" i="2"/>
  <c r="C1715" i="2"/>
  <c r="F1694" i="2"/>
  <c r="D1694" i="2"/>
  <c r="C1694" i="2"/>
  <c r="C1693" i="2" s="1"/>
  <c r="D1693" i="2"/>
  <c r="F1685" i="2"/>
  <c r="D1685" i="2"/>
  <c r="C1685" i="2"/>
  <c r="F1681" i="2"/>
  <c r="D1681" i="2"/>
  <c r="C1681" i="2"/>
  <c r="F1678" i="2"/>
  <c r="D1678" i="2"/>
  <c r="D1670" i="2" s="1"/>
  <c r="C1678" i="2"/>
  <c r="F1671" i="2"/>
  <c r="D1671" i="2"/>
  <c r="C1671" i="2"/>
  <c r="F1644" i="2"/>
  <c r="D1644" i="2"/>
  <c r="C1644" i="2"/>
  <c r="F1639" i="2"/>
  <c r="D1639" i="2"/>
  <c r="C1639" i="2"/>
  <c r="F1636" i="2"/>
  <c r="D1636" i="2"/>
  <c r="C1636" i="2"/>
  <c r="F1633" i="2"/>
  <c r="D1633" i="2"/>
  <c r="C1633" i="2"/>
  <c r="F1631" i="2"/>
  <c r="D1631" i="2"/>
  <c r="C1631" i="2"/>
  <c r="F1626" i="2"/>
  <c r="D1626" i="2"/>
  <c r="C1626" i="2"/>
  <c r="F1621" i="2"/>
  <c r="D1621" i="2"/>
  <c r="C1621" i="2"/>
  <c r="F1617" i="2"/>
  <c r="D1617" i="2"/>
  <c r="C1617" i="2"/>
  <c r="F1615" i="2"/>
  <c r="D1615" i="2"/>
  <c r="C1615" i="2"/>
  <c r="F1612" i="2"/>
  <c r="D1612" i="2"/>
  <c r="C1612" i="2"/>
  <c r="F1605" i="2"/>
  <c r="D1605" i="2"/>
  <c r="C1605" i="2"/>
  <c r="F1598" i="2"/>
  <c r="D1598" i="2"/>
  <c r="C1598" i="2"/>
  <c r="F1568" i="2"/>
  <c r="D1568" i="2"/>
  <c r="C1568" i="2"/>
  <c r="F1565" i="2"/>
  <c r="D1565" i="2"/>
  <c r="C1565" i="2"/>
  <c r="F1561" i="2"/>
  <c r="F1551" i="2" s="1"/>
  <c r="D1561" i="2"/>
  <c r="C1561" i="2"/>
  <c r="F1552" i="2"/>
  <c r="D1552" i="2"/>
  <c r="C1552" i="2"/>
  <c r="F1549" i="2"/>
  <c r="F1546" i="2" s="1"/>
  <c r="D1549" i="2"/>
  <c r="D1546" i="2" s="1"/>
  <c r="C1549" i="2"/>
  <c r="F1547" i="2"/>
  <c r="D1547" i="2"/>
  <c r="C1547" i="2"/>
  <c r="C1546" i="2"/>
  <c r="F1543" i="2"/>
  <c r="D1543" i="2"/>
  <c r="C1543" i="2"/>
  <c r="F1541" i="2"/>
  <c r="D1541" i="2"/>
  <c r="C1541" i="2"/>
  <c r="F1538" i="2"/>
  <c r="D1538" i="2"/>
  <c r="C1538" i="2"/>
  <c r="F1526" i="2"/>
  <c r="D1526" i="2"/>
  <c r="C1526" i="2"/>
  <c r="F1523" i="2"/>
  <c r="D1523" i="2"/>
  <c r="C1523" i="2"/>
  <c r="F1521" i="2"/>
  <c r="D1521" i="2"/>
  <c r="C1521" i="2"/>
  <c r="F1518" i="2"/>
  <c r="D1518" i="2"/>
  <c r="C1518" i="2"/>
  <c r="F1515" i="2"/>
  <c r="D1515" i="2"/>
  <c r="C1515" i="2"/>
  <c r="F1513" i="2"/>
  <c r="D1513" i="2"/>
  <c r="C1513" i="2"/>
  <c r="F1510" i="2"/>
  <c r="D1510" i="2"/>
  <c r="C1510" i="2"/>
  <c r="F1505" i="2"/>
  <c r="D1505" i="2"/>
  <c r="C1505" i="2"/>
  <c r="F1501" i="2"/>
  <c r="D1501" i="2"/>
  <c r="C1501" i="2"/>
  <c r="F1498" i="2"/>
  <c r="D1498" i="2"/>
  <c r="C1498" i="2"/>
  <c r="F1493" i="2"/>
  <c r="F1492" i="2" s="1"/>
  <c r="D1493" i="2"/>
  <c r="C1493" i="2"/>
  <c r="F1490" i="2"/>
  <c r="D1490" i="2"/>
  <c r="C1490" i="2"/>
  <c r="F1484" i="2"/>
  <c r="D1484" i="2"/>
  <c r="C1484" i="2"/>
  <c r="F1477" i="2"/>
  <c r="D1477" i="2"/>
  <c r="C1477" i="2"/>
  <c r="F1474" i="2"/>
  <c r="D1474" i="2"/>
  <c r="C1474" i="2"/>
  <c r="F1467" i="2"/>
  <c r="D1467" i="2"/>
  <c r="C1467" i="2"/>
  <c r="F1465" i="2"/>
  <c r="D1465" i="2"/>
  <c r="D1458" i="2" s="1"/>
  <c r="C1465" i="2"/>
  <c r="C1458" i="2" s="1"/>
  <c r="F1459" i="2"/>
  <c r="D1459" i="2"/>
  <c r="C1459" i="2"/>
  <c r="F1456" i="2"/>
  <c r="D1456" i="2"/>
  <c r="C1456" i="2"/>
  <c r="F1454" i="2"/>
  <c r="D1454" i="2"/>
  <c r="C1454" i="2"/>
  <c r="F1452" i="2"/>
  <c r="D1452" i="2"/>
  <c r="C1452" i="2"/>
  <c r="F1450" i="2"/>
  <c r="D1450" i="2"/>
  <c r="C1450" i="2"/>
  <c r="F1446" i="2"/>
  <c r="D1446" i="2"/>
  <c r="C1446" i="2"/>
  <c r="F1443" i="2"/>
  <c r="D1443" i="2"/>
  <c r="C1443" i="2"/>
  <c r="F1441" i="2"/>
  <c r="D1441" i="2"/>
  <c r="C1441" i="2"/>
  <c r="C1434" i="2" s="1"/>
  <c r="F1438" i="2"/>
  <c r="D1438" i="2"/>
  <c r="C1438" i="2"/>
  <c r="F1435" i="2"/>
  <c r="D1435" i="2"/>
  <c r="C1435" i="2"/>
  <c r="F1431" i="2"/>
  <c r="F1425" i="2" s="1"/>
  <c r="D1431" i="2"/>
  <c r="D1425" i="2" s="1"/>
  <c r="C1431" i="2"/>
  <c r="F1426" i="2"/>
  <c r="D1426" i="2"/>
  <c r="C1426" i="2"/>
  <c r="C1425" i="2" s="1"/>
  <c r="F1414" i="2"/>
  <c r="F1413" i="2" s="1"/>
  <c r="D1414" i="2"/>
  <c r="D1413" i="2" s="1"/>
  <c r="C1414" i="2"/>
  <c r="C1413" i="2" s="1"/>
  <c r="F1411" i="2"/>
  <c r="D1411" i="2"/>
  <c r="C1411" i="2"/>
  <c r="F1394" i="2"/>
  <c r="D1394" i="2"/>
  <c r="C1394" i="2"/>
  <c r="F1389" i="2"/>
  <c r="D1389" i="2"/>
  <c r="D1388" i="2" s="1"/>
  <c r="C1389" i="2"/>
  <c r="F1386" i="2"/>
  <c r="D1386" i="2"/>
  <c r="C1386" i="2"/>
  <c r="F1382" i="2"/>
  <c r="D1382" i="2"/>
  <c r="C1382" i="2"/>
  <c r="F1373" i="2"/>
  <c r="D1373" i="2"/>
  <c r="C1373" i="2"/>
  <c r="F1371" i="2"/>
  <c r="D1371" i="2"/>
  <c r="C1371" i="2"/>
  <c r="C1370" i="2" s="1"/>
  <c r="F1368" i="2"/>
  <c r="F1367" i="2" s="1"/>
  <c r="D1368" i="2"/>
  <c r="D1367" i="2" s="1"/>
  <c r="C1368" i="2"/>
  <c r="C1367" i="2" s="1"/>
  <c r="F1365" i="2"/>
  <c r="F1364" i="2" s="1"/>
  <c r="D1365" i="2"/>
  <c r="D1364" i="2" s="1"/>
  <c r="C1365" i="2"/>
  <c r="C1364" i="2" s="1"/>
  <c r="F1362" i="2"/>
  <c r="D1362" i="2"/>
  <c r="D1355" i="2" s="1"/>
  <c r="C1362" i="2"/>
  <c r="F1360" i="2"/>
  <c r="D1360" i="2"/>
  <c r="C1360" i="2"/>
  <c r="F1356" i="2"/>
  <c r="D1356" i="2"/>
  <c r="C1356" i="2"/>
  <c r="C1355" i="2" s="1"/>
  <c r="F1351" i="2"/>
  <c r="D1351" i="2"/>
  <c r="C1351" i="2"/>
  <c r="F1349" i="2"/>
  <c r="D1349" i="2"/>
  <c r="C1349" i="2"/>
  <c r="D1348" i="2"/>
  <c r="F1346" i="2"/>
  <c r="D1346" i="2"/>
  <c r="C1346" i="2"/>
  <c r="F1342" i="2"/>
  <c r="D1342" i="2"/>
  <c r="C1342" i="2"/>
  <c r="F1338" i="2"/>
  <c r="D1338" i="2"/>
  <c r="C1338" i="2"/>
  <c r="F1334" i="2"/>
  <c r="D1334" i="2"/>
  <c r="C1334" i="2"/>
  <c r="F1329" i="2"/>
  <c r="D1329" i="2"/>
  <c r="C1329" i="2"/>
  <c r="F1327" i="2"/>
  <c r="D1327" i="2"/>
  <c r="D1326" i="2" s="1"/>
  <c r="C1327" i="2"/>
  <c r="F1324" i="2"/>
  <c r="D1324" i="2"/>
  <c r="C1324" i="2"/>
  <c r="F1322" i="2"/>
  <c r="F1321" i="2" s="1"/>
  <c r="D1322" i="2"/>
  <c r="D1321" i="2" s="1"/>
  <c r="C1322" i="2"/>
  <c r="C1321" i="2" s="1"/>
  <c r="F1319" i="2"/>
  <c r="D1319" i="2"/>
  <c r="C1319" i="2"/>
  <c r="F1317" i="2"/>
  <c r="D1317" i="2"/>
  <c r="C1317" i="2"/>
  <c r="F1314" i="2"/>
  <c r="D1314" i="2"/>
  <c r="C1314" i="2"/>
  <c r="F1311" i="2"/>
  <c r="D1311" i="2"/>
  <c r="C1311" i="2"/>
  <c r="F1308" i="2"/>
  <c r="D1308" i="2"/>
  <c r="C1308" i="2"/>
  <c r="F1305" i="2"/>
  <c r="D1305" i="2"/>
  <c r="C1305" i="2"/>
  <c r="F1302" i="2"/>
  <c r="D1302" i="2"/>
  <c r="C1302" i="2"/>
  <c r="F1300" i="2"/>
  <c r="D1300" i="2"/>
  <c r="C1300" i="2"/>
  <c r="C1299" i="2" s="1"/>
  <c r="F1296" i="2"/>
  <c r="D1296" i="2"/>
  <c r="C1296" i="2"/>
  <c r="F1285" i="2"/>
  <c r="D1285" i="2"/>
  <c r="C1285" i="2"/>
  <c r="F1283" i="2"/>
  <c r="D1283" i="2"/>
  <c r="C1283" i="2"/>
  <c r="F1279" i="2"/>
  <c r="D1279" i="2"/>
  <c r="C1279" i="2"/>
  <c r="D1131" i="2"/>
  <c r="C1131" i="2"/>
  <c r="F1124" i="2"/>
  <c r="D1124" i="2"/>
  <c r="C1124" i="2"/>
  <c r="F1122" i="2"/>
  <c r="D1122" i="2"/>
  <c r="C1122" i="2"/>
  <c r="F1120" i="2"/>
  <c r="D1120" i="2"/>
  <c r="C1120" i="2"/>
  <c r="F1115" i="2"/>
  <c r="D1115" i="2"/>
  <c r="C1115" i="2"/>
  <c r="F1111" i="2"/>
  <c r="D1111" i="2"/>
  <c r="C1111" i="2"/>
  <c r="F1108" i="2"/>
  <c r="D1108" i="2"/>
  <c r="C1108" i="2"/>
  <c r="F1106" i="2"/>
  <c r="D1106" i="2"/>
  <c r="C1106" i="2"/>
  <c r="F1091" i="2"/>
  <c r="D1091" i="2"/>
  <c r="C1091" i="2"/>
  <c r="F1079" i="2"/>
  <c r="D1079" i="2"/>
  <c r="C1079" i="2"/>
  <c r="F1074" i="2"/>
  <c r="D1074" i="2"/>
  <c r="C1074" i="2"/>
  <c r="F1071" i="2"/>
  <c r="D1071" i="2"/>
  <c r="C1071" i="2"/>
  <c r="F1066" i="2"/>
  <c r="D1066" i="2"/>
  <c r="C1066" i="2"/>
  <c r="F1064" i="2"/>
  <c r="D1064" i="2"/>
  <c r="C1064" i="2"/>
  <c r="C1063" i="2" s="1"/>
  <c r="F1060" i="2"/>
  <c r="D1060" i="2"/>
  <c r="C1060" i="2"/>
  <c r="F1057" i="2"/>
  <c r="D1057" i="2"/>
  <c r="C1057" i="2"/>
  <c r="F1054" i="2"/>
  <c r="D1054" i="2"/>
  <c r="C1054" i="2"/>
  <c r="F1044" i="2"/>
  <c r="D1044" i="2"/>
  <c r="C1044" i="2"/>
  <c r="F1042" i="2"/>
  <c r="D1042" i="2"/>
  <c r="C1042" i="2"/>
  <c r="F1037" i="2"/>
  <c r="D1037" i="2"/>
  <c r="C1037" i="2"/>
  <c r="F1034" i="2"/>
  <c r="D1034" i="2"/>
  <c r="C1034" i="2"/>
  <c r="F1017" i="2"/>
  <c r="D1017" i="2"/>
  <c r="C1017" i="2"/>
  <c r="F1015" i="2"/>
  <c r="D1015" i="2"/>
  <c r="C1015" i="2"/>
  <c r="F1012" i="2"/>
  <c r="D1012" i="2"/>
  <c r="C1012" i="2"/>
  <c r="F1009" i="2"/>
  <c r="D1009" i="2"/>
  <c r="C1009" i="2"/>
  <c r="F999" i="2"/>
  <c r="D999" i="2"/>
  <c r="C999" i="2"/>
  <c r="F996" i="2"/>
  <c r="D996" i="2"/>
  <c r="C996" i="2"/>
  <c r="F993" i="2"/>
  <c r="D993" i="2"/>
  <c r="C993" i="2"/>
  <c r="F990" i="2"/>
  <c r="D990" i="2"/>
  <c r="C990" i="2"/>
  <c r="F988" i="2"/>
  <c r="D988" i="2"/>
  <c r="C988" i="2"/>
  <c r="F977" i="2"/>
  <c r="D977" i="2"/>
  <c r="C977" i="2"/>
  <c r="F972" i="2"/>
  <c r="D972" i="2"/>
  <c r="C972" i="2"/>
  <c r="F969" i="2"/>
  <c r="D969" i="2"/>
  <c r="C969" i="2"/>
  <c r="F955" i="2"/>
  <c r="D955" i="2"/>
  <c r="C955" i="2"/>
  <c r="F951" i="2"/>
  <c r="D951" i="2"/>
  <c r="C951" i="2"/>
  <c r="C948" i="2"/>
  <c r="D926" i="2"/>
  <c r="C926" i="2"/>
  <c r="F916" i="2"/>
  <c r="D916" i="2"/>
  <c r="C916" i="2"/>
  <c r="F914" i="2"/>
  <c r="D914" i="2"/>
  <c r="C914" i="2"/>
  <c r="C913" i="2" s="1"/>
  <c r="F910" i="2"/>
  <c r="D910" i="2"/>
  <c r="C910" i="2"/>
  <c r="F881" i="2"/>
  <c r="F880" i="2" s="1"/>
  <c r="D881" i="2"/>
  <c r="C881" i="2"/>
  <c r="F871" i="2"/>
  <c r="D871" i="2"/>
  <c r="C871" i="2"/>
  <c r="F857" i="2"/>
  <c r="F856" i="2" s="1"/>
  <c r="D857" i="2"/>
  <c r="D856" i="2" s="1"/>
  <c r="C857" i="2"/>
  <c r="F854" i="2"/>
  <c r="D854" i="2"/>
  <c r="C854" i="2"/>
  <c r="F853" i="2"/>
  <c r="D853" i="2"/>
  <c r="C853" i="2"/>
  <c r="F851" i="2"/>
  <c r="F847" i="2" s="1"/>
  <c r="D851" i="2"/>
  <c r="D847" i="2" s="1"/>
  <c r="C851" i="2"/>
  <c r="F848" i="2"/>
  <c r="D848" i="2"/>
  <c r="C848" i="2"/>
  <c r="C847" i="2" s="1"/>
  <c r="F841" i="2"/>
  <c r="F840" i="2" s="1"/>
  <c r="D841" i="2"/>
  <c r="D840" i="2" s="1"/>
  <c r="C841" i="2"/>
  <c r="C840" i="2" s="1"/>
  <c r="F828" i="2"/>
  <c r="D828" i="2"/>
  <c r="C828" i="2"/>
  <c r="F826" i="2"/>
  <c r="D826" i="2"/>
  <c r="C826" i="2"/>
  <c r="F821" i="2"/>
  <c r="D821" i="2"/>
  <c r="C821" i="2"/>
  <c r="F819" i="2"/>
  <c r="D819" i="2"/>
  <c r="C819" i="2"/>
  <c r="F817" i="2"/>
  <c r="D817" i="2"/>
  <c r="C817" i="2"/>
  <c r="F815" i="2"/>
  <c r="D815" i="2"/>
  <c r="C815" i="2"/>
  <c r="F811" i="2"/>
  <c r="D811" i="2"/>
  <c r="C811" i="2"/>
  <c r="F807" i="2"/>
  <c r="D807" i="2"/>
  <c r="C807" i="2"/>
  <c r="F783" i="2"/>
  <c r="D783" i="2"/>
  <c r="C783" i="2"/>
  <c r="F780" i="2"/>
  <c r="F779" i="2" s="1"/>
  <c r="D780" i="2"/>
  <c r="D779" i="2" s="1"/>
  <c r="C780" i="2"/>
  <c r="C779" i="2" s="1"/>
  <c r="F776" i="2"/>
  <c r="D776" i="2"/>
  <c r="C776" i="2"/>
  <c r="F774" i="2"/>
  <c r="F773" i="2" s="1"/>
  <c r="D774" i="2"/>
  <c r="C774" i="2"/>
  <c r="C773" i="2" s="1"/>
  <c r="F761" i="2"/>
  <c r="F760" i="2" s="1"/>
  <c r="D761" i="2"/>
  <c r="D760" i="2" s="1"/>
  <c r="C761" i="2"/>
  <c r="C760" i="2" s="1"/>
  <c r="F758" i="2"/>
  <c r="D758" i="2"/>
  <c r="C758" i="2"/>
  <c r="F756" i="2"/>
  <c r="D756" i="2"/>
  <c r="C756" i="2"/>
  <c r="F753" i="2"/>
  <c r="D753" i="2"/>
  <c r="C753" i="2"/>
  <c r="F750" i="2"/>
  <c r="D750" i="2"/>
  <c r="C750" i="2"/>
  <c r="F748" i="2"/>
  <c r="D748" i="2"/>
  <c r="C748" i="2"/>
  <c r="F724" i="2"/>
  <c r="D724" i="2"/>
  <c r="C724" i="2"/>
  <c r="F721" i="2"/>
  <c r="D721" i="2"/>
  <c r="C721" i="2"/>
  <c r="F719" i="2"/>
  <c r="D719" i="2"/>
  <c r="C719" i="2"/>
  <c r="F711" i="2"/>
  <c r="D711" i="2"/>
  <c r="C711" i="2"/>
  <c r="F703" i="2"/>
  <c r="D703" i="2"/>
  <c r="C703" i="2"/>
  <c r="F690" i="2"/>
  <c r="D690" i="2"/>
  <c r="C690" i="2"/>
  <c r="F681" i="2"/>
  <c r="F680" i="2" s="1"/>
  <c r="D681" i="2"/>
  <c r="D680" i="2" s="1"/>
  <c r="C681" i="2"/>
  <c r="C680" i="2" s="1"/>
  <c r="F678" i="2"/>
  <c r="D678" i="2"/>
  <c r="C678" i="2"/>
  <c r="F675" i="2"/>
  <c r="D675" i="2"/>
  <c r="C675" i="2"/>
  <c r="F672" i="2"/>
  <c r="D672" i="2"/>
  <c r="C672" i="2"/>
  <c r="F669" i="2"/>
  <c r="D669" i="2"/>
  <c r="C669" i="2"/>
  <c r="F663" i="2"/>
  <c r="D663" i="2"/>
  <c r="C663" i="2"/>
  <c r="F661" i="2"/>
  <c r="D661" i="2"/>
  <c r="C661" i="2"/>
  <c r="F658" i="2"/>
  <c r="D658" i="2"/>
  <c r="C658" i="2"/>
  <c r="F655" i="2"/>
  <c r="D655" i="2"/>
  <c r="C655" i="2"/>
  <c r="F649" i="2"/>
  <c r="D649" i="2"/>
  <c r="C649" i="2"/>
  <c r="F646" i="2"/>
  <c r="D646" i="2"/>
  <c r="C646" i="2"/>
  <c r="F640" i="2"/>
  <c r="D640" i="2"/>
  <c r="C640" i="2"/>
  <c r="F637" i="2"/>
  <c r="D637" i="2"/>
  <c r="C637" i="2"/>
  <c r="F630" i="2"/>
  <c r="F629" i="2" s="1"/>
  <c r="D630" i="2"/>
  <c r="C630" i="2"/>
  <c r="F627" i="2"/>
  <c r="D627" i="2"/>
  <c r="C627" i="2"/>
  <c r="F625" i="2"/>
  <c r="D625" i="2"/>
  <c r="C625" i="2"/>
  <c r="F622" i="2"/>
  <c r="D622" i="2"/>
  <c r="C622" i="2"/>
  <c r="F619" i="2"/>
  <c r="D619" i="2"/>
  <c r="C619" i="2"/>
  <c r="F616" i="2"/>
  <c r="D616" i="2"/>
  <c r="C616" i="2"/>
  <c r="F610" i="2"/>
  <c r="D610" i="2"/>
  <c r="C610" i="2"/>
  <c r="F606" i="2"/>
  <c r="D606" i="2"/>
  <c r="C606" i="2"/>
  <c r="F603" i="2"/>
  <c r="D603" i="2"/>
  <c r="D592" i="2" s="1"/>
  <c r="C603" i="2"/>
  <c r="F593" i="2"/>
  <c r="D593" i="2"/>
  <c r="C593" i="2"/>
  <c r="F588" i="2"/>
  <c r="D588" i="2"/>
  <c r="C588" i="2"/>
  <c r="F584" i="2"/>
  <c r="D584" i="2"/>
  <c r="C584" i="2"/>
  <c r="F582" i="2"/>
  <c r="F581" i="2" s="1"/>
  <c r="D582" i="2"/>
  <c r="C582" i="2"/>
  <c r="F571" i="2"/>
  <c r="F563" i="2" s="1"/>
  <c r="D571" i="2"/>
  <c r="C571" i="2"/>
  <c r="F564" i="2"/>
  <c r="D564" i="2"/>
  <c r="C564" i="2"/>
  <c r="C563" i="2" s="1"/>
  <c r="F561" i="2"/>
  <c r="D561" i="2"/>
  <c r="C561" i="2"/>
  <c r="F558" i="2"/>
  <c r="D558" i="2"/>
  <c r="C558" i="2"/>
  <c r="F556" i="2"/>
  <c r="D556" i="2"/>
  <c r="C556" i="2"/>
  <c r="F544" i="2"/>
  <c r="D544" i="2"/>
  <c r="C544" i="2"/>
  <c r="F542" i="2"/>
  <c r="D542" i="2"/>
  <c r="C542" i="2"/>
  <c r="F540" i="2"/>
  <c r="D540" i="2"/>
  <c r="C540" i="2"/>
  <c r="F532" i="2"/>
  <c r="D532" i="2"/>
  <c r="C532" i="2"/>
  <c r="F525" i="2"/>
  <c r="D525" i="2"/>
  <c r="C525" i="2"/>
  <c r="F495" i="2"/>
  <c r="D495" i="2"/>
  <c r="D489" i="2" s="1"/>
  <c r="C495" i="2"/>
  <c r="C489" i="2" s="1"/>
  <c r="F490" i="2"/>
  <c r="D490" i="2"/>
  <c r="C490" i="2"/>
  <c r="F465" i="2"/>
  <c r="D465" i="2"/>
  <c r="C465" i="2"/>
  <c r="C458" i="2" s="1"/>
  <c r="F459" i="2"/>
  <c r="D459" i="2"/>
  <c r="C459" i="2"/>
  <c r="F456" i="2"/>
  <c r="D456" i="2"/>
  <c r="C456" i="2"/>
  <c r="F453" i="2"/>
  <c r="D453" i="2"/>
  <c r="C453" i="2"/>
  <c r="F450" i="2"/>
  <c r="D450" i="2"/>
  <c r="C450" i="2"/>
  <c r="F439" i="2"/>
  <c r="D439" i="2"/>
  <c r="C439" i="2"/>
  <c r="F435" i="2"/>
  <c r="D435" i="2"/>
  <c r="C435" i="2"/>
  <c r="F433" i="2"/>
  <c r="D433" i="2"/>
  <c r="C433" i="2"/>
  <c r="F398" i="2"/>
  <c r="D398" i="2"/>
  <c r="C398" i="2"/>
  <c r="F378" i="2"/>
  <c r="F377" i="2" s="1"/>
  <c r="D378" i="2"/>
  <c r="D377" i="2" s="1"/>
  <c r="C378" i="2"/>
  <c r="C377" i="2"/>
  <c r="F374" i="2"/>
  <c r="D374" i="2"/>
  <c r="C374" i="2"/>
  <c r="F370" i="2"/>
  <c r="F369" i="2" s="1"/>
  <c r="D370" i="2"/>
  <c r="C370" i="2"/>
  <c r="D369" i="2"/>
  <c r="F359" i="2"/>
  <c r="D359" i="2"/>
  <c r="C359" i="2"/>
  <c r="F357" i="2"/>
  <c r="F356" i="2" s="1"/>
  <c r="D357" i="2"/>
  <c r="C357" i="2"/>
  <c r="F353" i="2"/>
  <c r="D353" i="2"/>
  <c r="C353" i="2"/>
  <c r="F322" i="2"/>
  <c r="D322" i="2"/>
  <c r="D318" i="2" s="1"/>
  <c r="C322" i="2"/>
  <c r="F319" i="2"/>
  <c r="D319" i="2"/>
  <c r="C319" i="2"/>
  <c r="F313" i="2"/>
  <c r="D313" i="2"/>
  <c r="C313" i="2"/>
  <c r="F309" i="2"/>
  <c r="D309" i="2"/>
  <c r="C309" i="2"/>
  <c r="F306" i="2"/>
  <c r="D306" i="2"/>
  <c r="C306" i="2"/>
  <c r="F304" i="2"/>
  <c r="D304" i="2"/>
  <c r="C304" i="2"/>
  <c r="F302" i="2"/>
  <c r="D302" i="2"/>
  <c r="C302" i="2"/>
  <c r="F299" i="2"/>
  <c r="D299" i="2"/>
  <c r="C299" i="2"/>
  <c r="F296" i="2"/>
  <c r="F287" i="2" s="1"/>
  <c r="D296" i="2"/>
  <c r="D287" i="2" s="1"/>
  <c r="C296" i="2"/>
  <c r="F293" i="2"/>
  <c r="D293" i="2"/>
  <c r="C293" i="2"/>
  <c r="F288" i="2"/>
  <c r="D288" i="2"/>
  <c r="C288" i="2"/>
  <c r="C287" i="2" s="1"/>
  <c r="F285" i="2"/>
  <c r="F284" i="2" s="1"/>
  <c r="D285" i="2"/>
  <c r="D284" i="2" s="1"/>
  <c r="C285" i="2"/>
  <c r="C284" i="2" s="1"/>
  <c r="F280" i="2"/>
  <c r="F279" i="2" s="1"/>
  <c r="D280" i="2"/>
  <c r="D279" i="2" s="1"/>
  <c r="C280" i="2"/>
  <c r="C279" i="2"/>
  <c r="F277" i="2"/>
  <c r="D277" i="2"/>
  <c r="C277" i="2"/>
  <c r="F275" i="2"/>
  <c r="D275" i="2"/>
  <c r="C275" i="2"/>
  <c r="F272" i="2"/>
  <c r="D272" i="2"/>
  <c r="C272" i="2"/>
  <c r="F267" i="2"/>
  <c r="D267" i="2"/>
  <c r="C267" i="2"/>
  <c r="F260" i="2"/>
  <c r="D260" i="2"/>
  <c r="C260" i="2"/>
  <c r="C251" i="2" s="1"/>
  <c r="F252" i="2"/>
  <c r="D252" i="2"/>
  <c r="C252" i="2"/>
  <c r="F249" i="2"/>
  <c r="D249" i="2"/>
  <c r="C249" i="2"/>
  <c r="F234" i="2"/>
  <c r="D234" i="2"/>
  <c r="C234" i="2"/>
  <c r="F225" i="2"/>
  <c r="D225" i="2"/>
  <c r="C225" i="2"/>
  <c r="F221" i="2"/>
  <c r="D221" i="2"/>
  <c r="C221" i="2"/>
  <c r="F217" i="2"/>
  <c r="F216" i="2" s="1"/>
  <c r="D217" i="2"/>
  <c r="C217" i="2"/>
  <c r="F214" i="2"/>
  <c r="D214" i="2"/>
  <c r="D213" i="2" s="1"/>
  <c r="C214" i="2"/>
  <c r="C213" i="2" s="1"/>
  <c r="F213" i="2"/>
  <c r="F210" i="2"/>
  <c r="D210" i="2"/>
  <c r="C210" i="2"/>
  <c r="F207" i="2"/>
  <c r="D207" i="2"/>
  <c r="C207" i="2"/>
  <c r="F197" i="2"/>
  <c r="D197" i="2"/>
  <c r="C197" i="2"/>
  <c r="F184" i="2"/>
  <c r="D184" i="2"/>
  <c r="C184" i="2"/>
  <c r="F178" i="2"/>
  <c r="D178" i="2"/>
  <c r="C178" i="2"/>
  <c r="F175" i="2"/>
  <c r="D175" i="2"/>
  <c r="C175" i="2"/>
  <c r="F174" i="2"/>
  <c r="D174" i="2"/>
  <c r="C174" i="2"/>
  <c r="F172" i="2"/>
  <c r="D172" i="2"/>
  <c r="C172" i="2"/>
  <c r="F170" i="2"/>
  <c r="D170" i="2"/>
  <c r="C170" i="2"/>
  <c r="F168" i="2"/>
  <c r="F167" i="2" s="1"/>
  <c r="D168" i="2"/>
  <c r="D167" i="2" s="1"/>
  <c r="C168" i="2"/>
  <c r="F160" i="2"/>
  <c r="D160" i="2"/>
  <c r="C160" i="2"/>
  <c r="F152" i="2"/>
  <c r="D152" i="2"/>
  <c r="C152" i="2"/>
  <c r="F144" i="2"/>
  <c r="F143" i="2" s="1"/>
  <c r="D144" i="2"/>
  <c r="C144" i="2"/>
  <c r="F128" i="2"/>
  <c r="D128" i="2"/>
  <c r="C128" i="2"/>
  <c r="F125" i="2"/>
  <c r="F124" i="2" s="1"/>
  <c r="D125" i="2"/>
  <c r="D124" i="2" s="1"/>
  <c r="C125" i="2"/>
  <c r="F117" i="2"/>
  <c r="D117" i="2"/>
  <c r="C117" i="2"/>
  <c r="F114" i="2"/>
  <c r="F113" i="2" s="1"/>
  <c r="D114" i="2"/>
  <c r="C114" i="2"/>
  <c r="C113" i="2" s="1"/>
  <c r="F111" i="2"/>
  <c r="D111" i="2"/>
  <c r="C111" i="2"/>
  <c r="F107" i="2"/>
  <c r="D107" i="2"/>
  <c r="C107" i="2"/>
  <c r="F104" i="2"/>
  <c r="D104" i="2"/>
  <c r="C104" i="2"/>
  <c r="F98" i="2"/>
  <c r="D98" i="2"/>
  <c r="C98" i="2"/>
  <c r="F95" i="2"/>
  <c r="F94" i="2" s="1"/>
  <c r="D95" i="2"/>
  <c r="D94" i="2" s="1"/>
  <c r="C95" i="2"/>
  <c r="C94" i="2"/>
  <c r="F91" i="2"/>
  <c r="F90" i="2" s="1"/>
  <c r="D91" i="2"/>
  <c r="D90" i="2" s="1"/>
  <c r="C91" i="2"/>
  <c r="C90" i="2"/>
  <c r="F88" i="2"/>
  <c r="D88" i="2"/>
  <c r="C88" i="2"/>
  <c r="F85" i="2"/>
  <c r="D85" i="2"/>
  <c r="C85" i="2"/>
  <c r="F81" i="2"/>
  <c r="D81" i="2"/>
  <c r="C81" i="2"/>
  <c r="F78" i="2"/>
  <c r="D78" i="2"/>
  <c r="C78" i="2"/>
  <c r="F76" i="2"/>
  <c r="F75" i="2" s="1"/>
  <c r="D76" i="2"/>
  <c r="C76" i="2"/>
  <c r="F72" i="2"/>
  <c r="D72" i="2"/>
  <c r="C72" i="2"/>
  <c r="F63" i="2"/>
  <c r="D63" i="2"/>
  <c r="D56" i="2" s="1"/>
  <c r="C63" i="2"/>
  <c r="F57" i="2"/>
  <c r="D57" i="2"/>
  <c r="C57" i="2"/>
  <c r="F53" i="2"/>
  <c r="D53" i="2"/>
  <c r="C53" i="2"/>
  <c r="F47" i="2"/>
  <c r="F42" i="2" s="1"/>
  <c r="D47" i="2"/>
  <c r="C47" i="2"/>
  <c r="F43" i="2"/>
  <c r="D43" i="2"/>
  <c r="C43" i="2"/>
  <c r="F40" i="2"/>
  <c r="D40" i="2"/>
  <c r="C40" i="2"/>
  <c r="F37" i="2"/>
  <c r="D37" i="2"/>
  <c r="C37" i="2"/>
  <c r="F30" i="2"/>
  <c r="D30" i="2"/>
  <c r="C30" i="2"/>
  <c r="F27" i="2"/>
  <c r="D27" i="2"/>
  <c r="C27" i="2"/>
  <c r="F24" i="2"/>
  <c r="D24" i="2"/>
  <c r="C24" i="2"/>
  <c r="F21" i="2"/>
  <c r="D21" i="2"/>
  <c r="C21" i="2"/>
  <c r="F11" i="2"/>
  <c r="D11" i="2"/>
  <c r="C11" i="2"/>
  <c r="F3" i="2"/>
  <c r="F2" i="2" s="1"/>
  <c r="D3" i="2"/>
  <c r="D2" i="2" s="1"/>
  <c r="C3" i="2"/>
  <c r="C2" i="2" s="1"/>
  <c r="C29" i="2" l="1"/>
  <c r="C555" i="2"/>
  <c r="C581" i="2"/>
  <c r="C723" i="2"/>
  <c r="F723" i="2"/>
  <c r="D1630" i="2"/>
  <c r="F1670" i="2"/>
  <c r="D251" i="2"/>
  <c r="D397" i="2"/>
  <c r="D458" i="2"/>
  <c r="D555" i="2"/>
  <c r="C825" i="2"/>
  <c r="F1299" i="2"/>
  <c r="D1307" i="2"/>
  <c r="F1370" i="2"/>
  <c r="F1512" i="2"/>
  <c r="C1525" i="2"/>
  <c r="F1614" i="2"/>
  <c r="C1670" i="2"/>
  <c r="F458" i="2"/>
  <c r="F592" i="2"/>
  <c r="D825" i="2"/>
  <c r="C1512" i="2"/>
  <c r="C1614" i="2"/>
  <c r="C702" i="2"/>
  <c r="D80" i="2"/>
  <c r="F97" i="2"/>
  <c r="C143" i="2"/>
  <c r="F438" i="2"/>
  <c r="C668" i="2"/>
  <c r="F825" i="2"/>
  <c r="D913" i="2"/>
  <c r="C925" i="2"/>
  <c r="F1053" i="2"/>
  <c r="F1090" i="2"/>
  <c r="D524" i="2"/>
  <c r="F1063" i="2"/>
  <c r="D97" i="2"/>
  <c r="F318" i="2"/>
  <c r="C356" i="2"/>
  <c r="C369" i="2"/>
  <c r="D668" i="2"/>
  <c r="F810" i="2"/>
  <c r="D1073" i="2"/>
  <c r="F1355" i="2"/>
  <c r="C1473" i="2"/>
  <c r="F1473" i="2"/>
  <c r="D1567" i="2"/>
  <c r="F177" i="2"/>
  <c r="D224" i="2"/>
  <c r="F301" i="2"/>
  <c r="C318" i="2"/>
  <c r="D356" i="2"/>
  <c r="D648" i="2"/>
  <c r="D880" i="2"/>
  <c r="C1033" i="2"/>
  <c r="F1348" i="2"/>
  <c r="D1445" i="2"/>
  <c r="F1458" i="2"/>
  <c r="D1473" i="2"/>
  <c r="D629" i="2"/>
  <c r="F29" i="2"/>
  <c r="C42" i="2"/>
  <c r="C308" i="2"/>
  <c r="C438" i="2"/>
  <c r="D752" i="2"/>
  <c r="D773" i="2"/>
  <c r="C954" i="2"/>
  <c r="F1307" i="2"/>
  <c r="F1337" i="2"/>
  <c r="D1525" i="2"/>
  <c r="C224" i="2"/>
  <c r="F224" i="2"/>
  <c r="D266" i="2"/>
  <c r="D308" i="2"/>
  <c r="D581" i="2"/>
  <c r="C648" i="2"/>
  <c r="F648" i="2"/>
  <c r="F752" i="2"/>
  <c r="F913" i="2"/>
  <c r="D954" i="2"/>
  <c r="D998" i="2"/>
  <c r="F1033" i="2"/>
  <c r="F1073" i="2"/>
  <c r="C1114" i="2"/>
  <c r="C1337" i="2"/>
  <c r="C1348" i="2"/>
  <c r="C1388" i="2"/>
  <c r="F1388" i="2"/>
  <c r="F1525" i="2"/>
  <c r="C1630" i="2"/>
  <c r="F1630" i="2"/>
  <c r="D29" i="2"/>
  <c r="C80" i="2"/>
  <c r="F80" i="2"/>
  <c r="D143" i="2"/>
  <c r="C216" i="2"/>
  <c r="F266" i="2"/>
  <c r="F308" i="2"/>
  <c r="F489" i="2"/>
  <c r="C629" i="2"/>
  <c r="C752" i="2"/>
  <c r="C782" i="2"/>
  <c r="F954" i="2"/>
  <c r="F998" i="2"/>
  <c r="D1114" i="2"/>
  <c r="C124" i="2"/>
  <c r="D216" i="2"/>
  <c r="C615" i="2"/>
  <c r="F615" i="2"/>
  <c r="D782" i="2"/>
  <c r="D1282" i="2"/>
  <c r="D1370" i="2"/>
  <c r="C1445" i="2"/>
  <c r="C1492" i="2"/>
  <c r="D1512" i="2"/>
  <c r="F1567" i="2"/>
  <c r="D1614" i="2"/>
  <c r="C75" i="2"/>
  <c r="C10" i="2"/>
  <c r="C56" i="2"/>
  <c r="D75" i="2"/>
  <c r="D113" i="2"/>
  <c r="F251" i="2"/>
  <c r="C301" i="2"/>
  <c r="C397" i="2"/>
  <c r="F397" i="2"/>
  <c r="D615" i="2"/>
  <c r="D702" i="2"/>
  <c r="F782" i="2"/>
  <c r="C856" i="2"/>
  <c r="C880" i="2"/>
  <c r="C987" i="2"/>
  <c r="D1053" i="2"/>
  <c r="F1282" i="2"/>
  <c r="D1299" i="2"/>
  <c r="D1434" i="2"/>
  <c r="D1492" i="2"/>
  <c r="C1567" i="2"/>
  <c r="F555" i="2"/>
  <c r="D723" i="2"/>
  <c r="D987" i="2"/>
  <c r="D1063" i="2"/>
  <c r="C1090" i="2"/>
  <c r="C1130" i="2"/>
  <c r="C1282" i="2"/>
  <c r="F1326" i="2"/>
  <c r="F1434" i="2"/>
  <c r="C167" i="2"/>
  <c r="C177" i="2"/>
  <c r="C266" i="2"/>
  <c r="F524" i="2"/>
  <c r="F702" i="2"/>
  <c r="C810" i="2"/>
  <c r="C1053" i="2"/>
  <c r="F1114" i="2"/>
  <c r="F1445" i="2"/>
  <c r="D42" i="2"/>
  <c r="C97" i="2"/>
  <c r="D177" i="2"/>
  <c r="D438" i="2"/>
  <c r="C524" i="2"/>
  <c r="D563" i="2"/>
  <c r="C592" i="2"/>
  <c r="F668" i="2"/>
  <c r="D810" i="2"/>
  <c r="D10" i="2"/>
  <c r="F10" i="2"/>
  <c r="D301" i="2"/>
  <c r="F987" i="2"/>
  <c r="D1090" i="2"/>
  <c r="C1326" i="2"/>
  <c r="F56" i="2"/>
  <c r="C1073" i="2"/>
  <c r="C1307" i="2"/>
  <c r="C998" i="2"/>
  <c r="D1033" i="2"/>
  <c r="D1337" i="2"/>
</calcChain>
</file>

<file path=xl/sharedStrings.xml><?xml version="1.0" encoding="utf-8"?>
<sst xmlns="http://schemas.openxmlformats.org/spreadsheetml/2006/main" count="2626" uniqueCount="1578">
  <si>
    <t>Organization</t>
  </si>
  <si>
    <t>RSO Policy Changes</t>
  </si>
  <si>
    <t>3484 Magazine</t>
  </si>
  <si>
    <t>Aerospace Design-Build-Fly Club</t>
  </si>
  <si>
    <t>AIESEC</t>
  </si>
  <si>
    <t>American Institute of Architecture Students</t>
  </si>
  <si>
    <t>American Medical Student Association</t>
  </si>
  <si>
    <t>American Red Cross Club</t>
  </si>
  <si>
    <t>Ballroom Dance Club at Georgia Tech</t>
  </si>
  <si>
    <t>Biomedical Photonics Society</t>
  </si>
  <si>
    <t>Books Not Bombs</t>
  </si>
  <si>
    <t>Boxing Club</t>
  </si>
  <si>
    <t>China Care Club</t>
  </si>
  <si>
    <t>Chinese Student Association</t>
  </si>
  <si>
    <t>Club Tennis</t>
  </si>
  <si>
    <t>College Republicans at Georgia Tech</t>
  </si>
  <si>
    <t>Common Good Georgia Tech</t>
  </si>
  <si>
    <t>Cycling at GT</t>
  </si>
  <si>
    <t>Dance Company at Georgia Tech</t>
  </si>
  <si>
    <t>Developer Student Club at Georgia Tech</t>
  </si>
  <si>
    <t>DramaTech Theatre</t>
  </si>
  <si>
    <t>Engineers Without Borders</t>
  </si>
  <si>
    <t>Equestrian Club</t>
  </si>
  <si>
    <t>Equity in Architecture</t>
  </si>
  <si>
    <t>Erato</t>
  </si>
  <si>
    <t>Figure Skating Club at Georgia Tech</t>
  </si>
  <si>
    <t>Georgia Tech Barbell Club</t>
  </si>
  <si>
    <t>Golf Club</t>
  </si>
  <si>
    <t>Graduate Student Government Association</t>
  </si>
  <si>
    <t>Greek Programming Board</t>
  </si>
  <si>
    <t>Human Factors and Ergonomics Society</t>
  </si>
  <si>
    <t>HyperJackets</t>
  </si>
  <si>
    <t>HyTech Racing</t>
  </si>
  <si>
    <t>Ice Hockey Club</t>
  </si>
  <si>
    <t>India Club at Georgia Tech</t>
  </si>
  <si>
    <t>International Ambassadors at Georgia Tech</t>
  </si>
  <si>
    <t>Invention Studio at Georgia Tech</t>
  </si>
  <si>
    <t>Kappa Alpha Psi</t>
  </si>
  <si>
    <t>Latin American Student Organization</t>
  </si>
  <si>
    <t>Marine Robotics Group</t>
  </si>
  <si>
    <t>Men's Club Lacrosse</t>
  </si>
  <si>
    <t>Mens Club Volleyball</t>
  </si>
  <si>
    <t>Men's Rugby</t>
  </si>
  <si>
    <t>Men's Ultimate Frisbee</t>
  </si>
  <si>
    <t>Men's Water Polo Club</t>
  </si>
  <si>
    <t>Mobilizing Opportunities for Volunteer Experiences</t>
  </si>
  <si>
    <t>Mock Trial</t>
  </si>
  <si>
    <t>Motorsports at GT</t>
  </si>
  <si>
    <t>National Organization of Minority Architecture Students</t>
  </si>
  <si>
    <t>National Pan-Hellenic Council</t>
  </si>
  <si>
    <t>National Society of Black Engineers</t>
  </si>
  <si>
    <t>North Avenue Review</t>
  </si>
  <si>
    <t>Off-Road</t>
  </si>
  <si>
    <t>Phi Beta Sigma</t>
  </si>
  <si>
    <t>Pride Alliance</t>
  </si>
  <si>
    <t>Project Smile</t>
  </si>
  <si>
    <t>Pulse</t>
  </si>
  <si>
    <t>Qurbani</t>
  </si>
  <si>
    <t>Ramblin' Reck Club</t>
  </si>
  <si>
    <t>Ramblin' Rocket Club</t>
  </si>
  <si>
    <t>Relay for Life</t>
  </si>
  <si>
    <t>RoboJackets</t>
  </si>
  <si>
    <t>Rowing Club</t>
  </si>
  <si>
    <t>Runnin' Wreck</t>
  </si>
  <si>
    <t>Sailing Club</t>
  </si>
  <si>
    <t>Salsa Club</t>
  </si>
  <si>
    <t>Satrangi</t>
  </si>
  <si>
    <t>Scheller Marketing Association</t>
  </si>
  <si>
    <t>Solar Racing @ Georgia Tech</t>
  </si>
  <si>
    <t>Sport Parachute Club</t>
  </si>
  <si>
    <t>Student Center Programs Council</t>
  </si>
  <si>
    <t>Student Planning Association</t>
  </si>
  <si>
    <t>Students for Life</t>
  </si>
  <si>
    <t>Swim Club</t>
  </si>
  <si>
    <t>Symphony Orchestra</t>
  </si>
  <si>
    <t>Taal Tadka</t>
  </si>
  <si>
    <t>Table Tennis Association</t>
  </si>
  <si>
    <t>TEDx Georgia Tech</t>
  </si>
  <si>
    <t>The Technique</t>
  </si>
  <si>
    <t>The Tower Undergraduate Research Journal</t>
  </si>
  <si>
    <t>Triathlon Club</t>
  </si>
  <si>
    <t>Undergraduate Student Government Association</t>
  </si>
  <si>
    <t>Vietnamese Student Association</t>
  </si>
  <si>
    <t>Waterski and Wakeboard</t>
  </si>
  <si>
    <t>Women's Club Basketball</t>
  </si>
  <si>
    <t>Women's Club Lacrosse</t>
  </si>
  <si>
    <t>Women's Club Soccer</t>
  </si>
  <si>
    <t>Women's Club Volleyball</t>
  </si>
  <si>
    <t>Women's Rugby</t>
  </si>
  <si>
    <t>Women's Ultimate Frisbee</t>
  </si>
  <si>
    <t>Wreck Racing</t>
  </si>
  <si>
    <t>Wreckless</t>
  </si>
  <si>
    <t>WREK Radio</t>
  </si>
  <si>
    <t>Yellow Jacket Archery Club</t>
  </si>
  <si>
    <t>Yellow Jacket Baseball Club</t>
  </si>
  <si>
    <t>Yellow Jacket Fencing Club</t>
  </si>
  <si>
    <t>Yellow Jacket Flying Club</t>
  </si>
  <si>
    <t>Yellow Jacket Space Program</t>
  </si>
  <si>
    <t>ID</t>
  </si>
  <si>
    <t xml:space="preserve"> Initially Requested</t>
  </si>
  <si>
    <t>RSO Policy Change Notes</t>
  </si>
  <si>
    <t>Operating Supplies &amp; Equipment</t>
  </si>
  <si>
    <t>Printing</t>
  </si>
  <si>
    <t>Split for Clarity</t>
  </si>
  <si>
    <t>WordPress Theme</t>
  </si>
  <si>
    <t>Stickers</t>
  </si>
  <si>
    <t>Stands</t>
  </si>
  <si>
    <t>Capital Outlay -  Split for Clarity</t>
  </si>
  <si>
    <t>Adobe</t>
  </si>
  <si>
    <t>Provided by GT -  Split for Clarity</t>
  </si>
  <si>
    <t>WordPress Subscription</t>
  </si>
  <si>
    <t>Small Airplane Components</t>
  </si>
  <si>
    <t>Missed Requirements - JFC Budget Review</t>
  </si>
  <si>
    <t>Metal and Metal Components</t>
  </si>
  <si>
    <t>Composites</t>
  </si>
  <si>
    <t>Batteries and Electronics</t>
  </si>
  <si>
    <t>Motors and Speed Controllers</t>
  </si>
  <si>
    <t>Receivers and Flight Controllers</t>
  </si>
  <si>
    <t>Aircraft woods</t>
  </si>
  <si>
    <t>3D Printer Material</t>
  </si>
  <si>
    <t>Glues and adhesives</t>
  </si>
  <si>
    <t>Events &amp; Activities</t>
  </si>
  <si>
    <t>SAE Aero Design Advanced Class Registration</t>
  </si>
  <si>
    <t>SAE Aero Design Micro Class Registration</t>
  </si>
  <si>
    <t>Travel</t>
  </si>
  <si>
    <t>SAE Aero Design West, Van Nyes, 75.00/student</t>
  </si>
  <si>
    <t>AIAA Design-Build-Fly, Driving, $75.00/student</t>
  </si>
  <si>
    <t>Personnel Services</t>
  </si>
  <si>
    <t>Coaching Stipend</t>
  </si>
  <si>
    <t>Canva</t>
  </si>
  <si>
    <t>Offered through GT</t>
  </si>
  <si>
    <t>Linkedin Premium yearly subscription</t>
  </si>
  <si>
    <t>Personal Expense</t>
  </si>
  <si>
    <t>SDG Soccer ball</t>
  </si>
  <si>
    <t>SDG Pin set two</t>
  </si>
  <si>
    <t>Capital Outlay</t>
  </si>
  <si>
    <t>SDG Pin set one</t>
  </si>
  <si>
    <t>UN Emblem Pin Set</t>
  </si>
  <si>
    <t>Local Conference - Conference Expense/Event Space</t>
  </si>
  <si>
    <t>Insufficient Documentation</t>
  </si>
  <si>
    <t>Winter National Conference - Unknown, DEC/JAN 2021</t>
  </si>
  <si>
    <t>Winter National Conference</t>
  </si>
  <si>
    <t>X-Acto knives</t>
  </si>
  <si>
    <t>Glue and Tape</t>
  </si>
  <si>
    <t>Office Supplies</t>
  </si>
  <si>
    <t>Freedom By Design - Construction Supplies</t>
  </si>
  <si>
    <t>Does not go towards GT students</t>
  </si>
  <si>
    <t>Beaux Arts Ball: Venue/Security</t>
  </si>
  <si>
    <t>Cannot Fund Events with Alcohol</t>
  </si>
  <si>
    <t>Beaux Arts Ball: Advertisements</t>
  </si>
  <si>
    <t>Murder Mystery Dinner - Decorations</t>
  </si>
  <si>
    <t>Adjusted Per Documentation</t>
  </si>
  <si>
    <t>Murder Mystery Dinner - Script</t>
  </si>
  <si>
    <t>Beaux Arts Ball: Decorations</t>
  </si>
  <si>
    <t>AIAS Forum, 10 Students Flying</t>
  </si>
  <si>
    <t>AIAS Grassroots, 10 Students Flying</t>
  </si>
  <si>
    <t>AMSA - National Dues</t>
  </si>
  <si>
    <t>Reduced per USG Policy - Individual non-competitive membership</t>
  </si>
  <si>
    <t>AMSA - Member T-shirts</t>
  </si>
  <si>
    <t>Clothing does not stay with RSO</t>
  </si>
  <si>
    <t>AMSA - Storage</t>
  </si>
  <si>
    <t>AMSA - Jotform</t>
  </si>
  <si>
    <t>Retracted by RSO</t>
  </si>
  <si>
    <t>AMSA - Website</t>
  </si>
  <si>
    <t>AMSA - Board Retreat</t>
  </si>
  <si>
    <t>Not Open to all GT Students</t>
  </si>
  <si>
    <t>AMSA - Senior Graduate Gifts</t>
  </si>
  <si>
    <t>Gifts/Giveaway</t>
  </si>
  <si>
    <t>Basketball Tournament - Participant T-shirts</t>
  </si>
  <si>
    <t>Not Staying with RSO</t>
  </si>
  <si>
    <t>Basketball Tournament - Prizes</t>
  </si>
  <si>
    <t>Pre-Health Conference - Parking Validations</t>
  </si>
  <si>
    <t>Pre-Health Conference - Venue</t>
  </si>
  <si>
    <t>Adjustment per Documentation</t>
  </si>
  <si>
    <t>Pre-Health Conference - Writing pads</t>
  </si>
  <si>
    <t>Pre-Health Conference - Totes</t>
  </si>
  <si>
    <t>Basketball Tournament - Referees</t>
  </si>
  <si>
    <t xml:space="preserve"> Insufficient Documentation </t>
  </si>
  <si>
    <t>Basketball Tournament - Medical Personnel</t>
  </si>
  <si>
    <t>Storage Space</t>
  </si>
  <si>
    <t>CPR Instructor Training</t>
  </si>
  <si>
    <t>Individual benefit</t>
  </si>
  <si>
    <t>Ohio Star Ball Registration -$1000</t>
  </si>
  <si>
    <t>National Collegiate Dancesport Registration -$1000</t>
  </si>
  <si>
    <t>Social Decorations -$150</t>
  </si>
  <si>
    <t>Ohio Star Ball Travel -$925.50</t>
  </si>
  <si>
    <t>Travel Re-Calculated</t>
  </si>
  <si>
    <t>National Collegiate Dancesport Travel -$1,154.40</t>
  </si>
  <si>
    <t>Technique Coaching -$1000</t>
  </si>
  <si>
    <t>Student chapter maintenance membership fee (OSA)</t>
  </si>
  <si>
    <t xml:space="preserve"> Reduced per USG Policy - Individual non-competitive membership </t>
  </si>
  <si>
    <t>Student chapter application(membership) fee (SPIE)</t>
  </si>
  <si>
    <t>Background Checks</t>
  </si>
  <si>
    <t>Donation</t>
  </si>
  <si>
    <t>Facility fees</t>
  </si>
  <si>
    <t>USIBA Team Registration</t>
  </si>
  <si>
    <t>Boxing Gloves</t>
  </si>
  <si>
    <t>Jump ropes</t>
  </si>
  <si>
    <t>National Athlete Registration</t>
  </si>
  <si>
    <t>Benedictine Boxing Smoker</t>
  </si>
  <si>
    <t>USIBA National Tournament</t>
  </si>
  <si>
    <t>Capped at $1000</t>
  </si>
  <si>
    <t>Dropped number of students</t>
  </si>
  <si>
    <t>Ubers to Practice</t>
  </si>
  <si>
    <t>Travel within 70 miles</t>
  </si>
  <si>
    <t>Coaching stipend</t>
  </si>
  <si>
    <t>Monthly Playgroup Supplies</t>
  </si>
  <si>
    <t>Benefit to non-GT students</t>
  </si>
  <si>
    <t>Monthly Mentorship Program Supplies</t>
  </si>
  <si>
    <t>Fall Cultural Event: Klaus Atrium Fee</t>
  </si>
  <si>
    <t>Fall Cultural Event: Klaus Atrium Set Up Fee</t>
  </si>
  <si>
    <t>Fall Cultural Event: School Banner</t>
  </si>
  <si>
    <t>Adjusted per Documentation</t>
  </si>
  <si>
    <t>Fall Cultural Event: Decorations</t>
  </si>
  <si>
    <t>Fall Cultural Event: Sound System Rental</t>
  </si>
  <si>
    <t>Fall Cultural Event: Flyer Advertising</t>
  </si>
  <si>
    <t>Table cloths</t>
  </si>
  <si>
    <t>Website</t>
  </si>
  <si>
    <t>Hosting offered through GT</t>
  </si>
  <si>
    <t>Lantern Festival - Outdoor Lights</t>
  </si>
  <si>
    <t>Lantern Festival - Snapchat Filter</t>
  </si>
  <si>
    <t>Lantern Festival - Prepackaged utensils</t>
  </si>
  <si>
    <t>Lantern Festival - Take-out containers</t>
  </si>
  <si>
    <t>Lantern Festival - Serving utensils</t>
  </si>
  <si>
    <t>Lantern Festival - Cups</t>
  </si>
  <si>
    <t>Lantern Festival - Napkins</t>
  </si>
  <si>
    <t>Lantern Festival - Gloves</t>
  </si>
  <si>
    <t>Lantern Festival - Masks</t>
  </si>
  <si>
    <t>Lantern Festival - Hand Sanitizer</t>
  </si>
  <si>
    <t>Mooncakes at Midnight - Sparklers</t>
  </si>
  <si>
    <t>Two Non-Away Events Per Budget</t>
  </si>
  <si>
    <t>Dragon Boat Festival - Registration</t>
  </si>
  <si>
    <t>Lantern Festival - Traditional Chinese Clothing</t>
  </si>
  <si>
    <t>Spring Palooza Picnic - Sports Equipment</t>
  </si>
  <si>
    <t>Pricing Documentation Adjustment/Capital Outlay</t>
  </si>
  <si>
    <t>Tennis Balls (15 cases of 24 cans x $69.95)</t>
  </si>
  <si>
    <t>Athletic Tape</t>
  </si>
  <si>
    <t>KT Tape Fast Pack</t>
  </si>
  <si>
    <t>Adjustment Per Documentation</t>
  </si>
  <si>
    <t>Stretch/Elastic Band</t>
  </si>
  <si>
    <t>First Aid Kit and Medical Supplies</t>
  </si>
  <si>
    <t>Tennis Racket Strings</t>
  </si>
  <si>
    <t>Overgrips</t>
  </si>
  <si>
    <t>USTA Southern Sectionals Entry Fee</t>
  </si>
  <si>
    <t>Tennis on Campus Tournament 1 (NC State) Entry Fee</t>
  </si>
  <si>
    <t>Two Away Events Per Budget</t>
  </si>
  <si>
    <t>Tennis on Campus Tournament 2 ( USC) Entry Fee</t>
  </si>
  <si>
    <t>USTA Fall Invitational Entry Fee</t>
  </si>
  <si>
    <t>Tennis on Campus Tournament 3 (UTK) Entry Fee</t>
  </si>
  <si>
    <t>Tennis on Campus Tournament 4 (UTC) Entry Fee</t>
  </si>
  <si>
    <t>Tennis on Campus Tournament 5 (UGA) Entry Fee</t>
  </si>
  <si>
    <t>USTA Southern Sectionals Tournament</t>
  </si>
  <si>
    <t>NC State Tournament</t>
  </si>
  <si>
    <t>Two Travel Per Budget</t>
  </si>
  <si>
    <t>USC Tournament</t>
  </si>
  <si>
    <t>USTA Fall Invitational Tournament</t>
  </si>
  <si>
    <t>UTK Tournament</t>
  </si>
  <si>
    <t>UTC Tournament</t>
  </si>
  <si>
    <t>Gatech Post Office Box</t>
  </si>
  <si>
    <t>Missed Requirements - Failed to Meet with JFC</t>
  </si>
  <si>
    <t>GTCR Gun Range Trip</t>
  </si>
  <si>
    <t>CPAC 2022</t>
  </si>
  <si>
    <t>Educational Resources (online and print copies)</t>
  </si>
  <si>
    <t>Non-GT Student Benefit</t>
  </si>
  <si>
    <t>First Aid Kit</t>
  </si>
  <si>
    <t>Pricing Documentation Adjustment</t>
  </si>
  <si>
    <t>USA Cycling Annual Collegiate Race Licenses</t>
  </si>
  <si>
    <t>USA Cycling Annual Club Membership Fee</t>
  </si>
  <si>
    <t>Home Road Race Rental Fees</t>
  </si>
  <si>
    <t>Home Mountain Race Rental Fees</t>
  </si>
  <si>
    <t>University of Florida Road Race</t>
  </si>
  <si>
    <t>King University Road Race</t>
  </si>
  <si>
    <t>Milligan College Road Race</t>
  </si>
  <si>
    <t>Clemson Road Race</t>
  </si>
  <si>
    <t>Auburn Road Race</t>
  </si>
  <si>
    <t>NC State Road Race</t>
  </si>
  <si>
    <t>King University Mountain Race</t>
  </si>
  <si>
    <t>Brevard College Mountain Race</t>
  </si>
  <si>
    <t>Lees-McRae College Mountain Season</t>
  </si>
  <si>
    <t>Union College Mountain Race</t>
  </si>
  <si>
    <t>Lindsey Willson College Mountain Race</t>
  </si>
  <si>
    <t>GT Home Race</t>
  </si>
  <si>
    <t>University of Florida Road Race, 15 Students</t>
  </si>
  <si>
    <t>Travel Re-Calculation</t>
  </si>
  <si>
    <t>NC State Road Race, 15 Students</t>
  </si>
  <si>
    <t>Road Season Coach</t>
  </si>
  <si>
    <t>$1000 Per Coach Cap</t>
  </si>
  <si>
    <t>Mountain Season Coach</t>
  </si>
  <si>
    <t>Capital Equipment &amp; Maintenance</t>
  </si>
  <si>
    <t>Annual Team Bike Maintenance (10 bikes * 100 each)</t>
  </si>
  <si>
    <t>Annual Trailer Maintenance</t>
  </si>
  <si>
    <t>Dance Company at Georgia Tech Showcase Venue Rental</t>
  </si>
  <si>
    <t>Non-event Promotional Stickers</t>
  </si>
  <si>
    <t>Capped at $50 per RSO Policy - Low Cost Publicity</t>
  </si>
  <si>
    <t>Apple Developer Account</t>
  </si>
  <si>
    <t>Google Play Developer Account</t>
  </si>
  <si>
    <t>Solution Challenge Kickoff (Banner)</t>
  </si>
  <si>
    <t>$180 Cap for Banners</t>
  </si>
  <si>
    <t>Solution Challenge Kickoff (Stickers)</t>
  </si>
  <si>
    <t>Secretary/Office Supplies</t>
  </si>
  <si>
    <t>Ticket Materials</t>
  </si>
  <si>
    <t>Equipment Repairs and Maintenance</t>
  </si>
  <si>
    <t>Winch Inspection and Maintenance</t>
  </si>
  <si>
    <t>Off-Site Storage</t>
  </si>
  <si>
    <t>Telephone Lines</t>
  </si>
  <si>
    <t>Network Service</t>
  </si>
  <si>
    <t>Piano Tuning</t>
  </si>
  <si>
    <t>Books and Royalties</t>
  </si>
  <si>
    <t>Two - Event Maximum</t>
  </si>
  <si>
    <t>Show Publicity</t>
  </si>
  <si>
    <t>$250 max publicity per budget</t>
  </si>
  <si>
    <t>Costumes</t>
  </si>
  <si>
    <t>Lighting</t>
  </si>
  <si>
    <t>Set Construction</t>
  </si>
  <si>
    <t>Make-Up</t>
  </si>
  <si>
    <t xml:space="preserve"> Insufficient Documentation (Outdated) </t>
  </si>
  <si>
    <t>Theatre Publicity</t>
  </si>
  <si>
    <t>Non-event publicity capped at $200</t>
  </si>
  <si>
    <t>Sound</t>
  </si>
  <si>
    <t>Sound Equipment is Capped at $50 per non-away event, which is capped at 2</t>
  </si>
  <si>
    <t>Special Effects</t>
  </si>
  <si>
    <t>Playbills/Show Programs</t>
  </si>
  <si>
    <t>Properties</t>
  </si>
  <si>
    <t>Improvisational Conference Registration, TBD, TBD</t>
  </si>
  <si>
    <t>George P. Burdell Variety Hour</t>
  </si>
  <si>
    <t>DramaTech Tap Troupe - Costumes</t>
  </si>
  <si>
    <t>Capital Outlay Adjustment</t>
  </si>
  <si>
    <t>Georgia Tech Improv Festival</t>
  </si>
  <si>
    <t>Speaker Fees</t>
  </si>
  <si>
    <t>EWB-GT Field Day</t>
  </si>
  <si>
    <t>EWB-GT PLExec Retreat</t>
  </si>
  <si>
    <t>Retreat Not Open to All GT Students</t>
  </si>
  <si>
    <t>EWB-GT Showcase</t>
  </si>
  <si>
    <t xml:space="preserve"> Insufficient Documentation and Food cannot be funded in Budget </t>
  </si>
  <si>
    <t>EWB-GT Conference</t>
  </si>
  <si>
    <t>Conference Registration Capped at $1000</t>
  </si>
  <si>
    <t>Jamaica Semesterly Social</t>
  </si>
  <si>
    <t>Nicaragua Semesterly Social</t>
  </si>
  <si>
    <t>Malawi Semesterly Social</t>
  </si>
  <si>
    <t>Travel up to two events</t>
  </si>
  <si>
    <t>Jamaica Implementation Trip</t>
  </si>
  <si>
    <t>Nicaragua Monitoring Phase Flights, 15 Students</t>
  </si>
  <si>
    <t>Travel Adjusted for $150 per student for plane tickets</t>
  </si>
  <si>
    <t>Malawi Implementation Trip Flights, 15 Students</t>
  </si>
  <si>
    <t>Website Domain</t>
  </si>
  <si>
    <t>IHSA Team Membership</t>
  </si>
  <si>
    <t>Huntseat Training Sessions</t>
  </si>
  <si>
    <t>Huntseat Facility Fees</t>
  </si>
  <si>
    <t>Huntseat Horse Leasing</t>
  </si>
  <si>
    <t>Berry College Huntseat</t>
  </si>
  <si>
    <t>University of Alabama Huntseat</t>
  </si>
  <si>
    <t>Alabama Huntseat</t>
  </si>
  <si>
    <t>Huntseat Coaching</t>
  </si>
  <si>
    <t>Exibition - Virtual Event Space [Gather Town]</t>
  </si>
  <si>
    <t>Pricing Documentation Adjustments</t>
  </si>
  <si>
    <t>Exibition - Virtual Event Space [Flyers]</t>
  </si>
  <si>
    <t>Exibition - Virtual Event Space [Posters]</t>
  </si>
  <si>
    <t>Erato Printing</t>
  </si>
  <si>
    <t>USFSA Collegiate Club Registration</t>
  </si>
  <si>
    <t>Ice rink rental for practices</t>
  </si>
  <si>
    <t>Skate Rental Fee</t>
  </si>
  <si>
    <t>Retracted By RSO</t>
  </si>
  <si>
    <t>Background Check</t>
  </si>
  <si>
    <t>USFSA Intercollegiate Skating Competition</t>
  </si>
  <si>
    <t>Gym Rental Fee</t>
  </si>
  <si>
    <t>Competition Registration (Ga State Invitational)</t>
  </si>
  <si>
    <t>Powerlifting Coaching</t>
  </si>
  <si>
    <t>Coaching Capped at $1000</t>
  </si>
  <si>
    <t>NCCGA Fall Membership Fee</t>
  </si>
  <si>
    <t>NCCGA Spring Membership Fee</t>
  </si>
  <si>
    <t>Practice Funds</t>
  </si>
  <si>
    <t>Regional Tournament 1 Fall</t>
  </si>
  <si>
    <t>Regional Tournament 2 Fall</t>
  </si>
  <si>
    <t>Two Meets Allowed in Budgets</t>
  </si>
  <si>
    <t>Regional Tournament 1 Spring</t>
  </si>
  <si>
    <t>Regional Tournament 2 Spring</t>
  </si>
  <si>
    <t>Storage space rental (12 months)</t>
  </si>
  <si>
    <t>SGA General Banner</t>
  </si>
  <si>
    <t>Fall Picnic - Game Rental</t>
  </si>
  <si>
    <t>Fall Picnic - Trash can rental</t>
  </si>
  <si>
    <t>Fall Picnic - GTPD officers (per hour)</t>
  </si>
  <si>
    <t>Fall Picnic - Portapotties</t>
  </si>
  <si>
    <t>Fall Picnic - Inflatable Buzz</t>
  </si>
  <si>
    <t>Fall Picnic - Buzz appearance</t>
  </si>
  <si>
    <t>Fall Picnic - WREK Radio</t>
  </si>
  <si>
    <t>Fall Picnic - University ticket scanners rental</t>
  </si>
  <si>
    <t>Fall Picnic - Photo Booth rental</t>
  </si>
  <si>
    <t>Fall Picnic - Banner</t>
  </si>
  <si>
    <t>$180 per banner - $250 Publicity Cap per Budgets</t>
  </si>
  <si>
    <t>Fall Picnic - Table rental</t>
  </si>
  <si>
    <t>Fall Picnic - Chair rental</t>
  </si>
  <si>
    <t>Fall Picnic - Tent rental</t>
  </si>
  <si>
    <t>Fall Picnic - Vouchers printing</t>
  </si>
  <si>
    <t>Fall Picnic - Snow cone machine rental</t>
  </si>
  <si>
    <t>Spring Picnic - Trash Can rental</t>
  </si>
  <si>
    <t>Spring Picnic - Portapotties</t>
  </si>
  <si>
    <t>Spring Picnic - Waivers</t>
  </si>
  <si>
    <t>Spring Picnic - Wristbands,raffletickets,cloth</t>
  </si>
  <si>
    <t>Spring Picnic - Gloves</t>
  </si>
  <si>
    <t>Spring Picnic - Plates</t>
  </si>
  <si>
    <t>Spring Picnic - Spoons</t>
  </si>
  <si>
    <t>Spring Picnic - Napkins</t>
  </si>
  <si>
    <t>Spring Picnic - Banner</t>
  </si>
  <si>
    <t>$250 Publicity Cap per Budgets</t>
  </si>
  <si>
    <t>Spring Picnic - GTPD officers</t>
  </si>
  <si>
    <t>Spring Picnic - Inflatables</t>
  </si>
  <si>
    <t>Spring Picnic - Photo Booth</t>
  </si>
  <si>
    <t>Spring Picnic - Sound system and DJ</t>
  </si>
  <si>
    <t>Spring Picnic - Inflatable Buzz</t>
  </si>
  <si>
    <t>Spring Picnic - Buzz appearance</t>
  </si>
  <si>
    <t>Conference Funds</t>
  </si>
  <si>
    <t>Graduate Conference Fund</t>
  </si>
  <si>
    <t>Miscellaneous</t>
  </si>
  <si>
    <t>Conference Development Fund</t>
  </si>
  <si>
    <t>IFC Liability Insurance</t>
  </si>
  <si>
    <t xml:space="preserve"> Insufficient Document </t>
  </si>
  <si>
    <t>Fall On Campus Greek Peer Education</t>
  </si>
  <si>
    <t>Not open to all GT Students</t>
  </si>
  <si>
    <t>Fall On Campus Homecoming</t>
  </si>
  <si>
    <t>Spring On Campus Greek Week</t>
  </si>
  <si>
    <t>Spring On Campus MGC Event</t>
  </si>
  <si>
    <t>Spring Off Campus Conference IFC/CPC</t>
  </si>
  <si>
    <t>Same Event, registration is capped at $1000/event</t>
  </si>
  <si>
    <t>Spring Off Campus Conference MGC/NPHC</t>
  </si>
  <si>
    <t>HFES Annual Meeting Registration</t>
  </si>
  <si>
    <t>HFES Healthcare Symposium</t>
  </si>
  <si>
    <t>Bad Design Atlanta</t>
  </si>
  <si>
    <t>HFES Annual Meeting</t>
  </si>
  <si>
    <t>Aluminum Sheet Metal</t>
  </si>
  <si>
    <t>Raw Materials</t>
  </si>
  <si>
    <t>Arduinos</t>
  </si>
  <si>
    <t>Batteries</t>
  </si>
  <si>
    <t>Battery Management System</t>
  </si>
  <si>
    <t>Bearing</t>
  </si>
  <si>
    <t>Carbon Fiber Sheets</t>
  </si>
  <si>
    <t>Construction Hardware</t>
  </si>
  <si>
    <t>Cooling System</t>
  </si>
  <si>
    <t>Electric Motor Controllers</t>
  </si>
  <si>
    <t>Electric Motors</t>
  </si>
  <si>
    <t>Electronics Kits</t>
  </si>
  <si>
    <t>Personal Protective Equipment</t>
  </si>
  <si>
    <t>Pneumatic Components</t>
  </si>
  <si>
    <t>Pressure Regulators</t>
  </si>
  <si>
    <t>Printed Circuit Boards</t>
  </si>
  <si>
    <t>Radio Network for Communication</t>
  </si>
  <si>
    <t>Solenoid Valves</t>
  </si>
  <si>
    <t>Wheels</t>
  </si>
  <si>
    <t>High Voltage Batteries</t>
  </si>
  <si>
    <t xml:space="preserve"> Pricing Documentation Adjustment </t>
  </si>
  <si>
    <t>Chassis Tubing</t>
  </si>
  <si>
    <t>Raw Material</t>
  </si>
  <si>
    <t>Chassis Bending, Cutting, Welding Service</t>
  </si>
  <si>
    <t>Ergonomics Jig</t>
  </si>
  <si>
    <t>Composites for Vehicle Bodywork</t>
  </si>
  <si>
    <t>Metal and Plastic Stock for Machining</t>
  </si>
  <si>
    <t>Drive Reduction</t>
  </si>
  <si>
    <t>High Voltage Insulation System</t>
  </si>
  <si>
    <t>Steering Assembly</t>
  </si>
  <si>
    <t>Brake Assembly</t>
  </si>
  <si>
    <t>Radiator/Cooling System</t>
  </si>
  <si>
    <t>Hoosier Tires Slicks (16) Wets (4)</t>
  </si>
  <si>
    <t>Part Coating Services</t>
  </si>
  <si>
    <t>Electronic Connecting Loom</t>
  </si>
  <si>
    <t>High-Temperature Shrink Wrap, Electrical Tape</t>
  </si>
  <si>
    <t>High Energy Electrical Fasteners</t>
  </si>
  <si>
    <t>Machining Tools</t>
  </si>
  <si>
    <t>Pricing Documentation Adjustments/Capital Outlay</t>
  </si>
  <si>
    <t>High Strength Bolts and Fasteners</t>
  </si>
  <si>
    <t>Integrated Circuit Consumables</t>
  </si>
  <si>
    <t>Vehicle Electronics</t>
  </si>
  <si>
    <t>Drivetrain Tripods and Housing</t>
  </si>
  <si>
    <t>Master Cylinder Assembly</t>
  </si>
  <si>
    <t>FSAE Impact Attenuator</t>
  </si>
  <si>
    <t>Vinyl for Livery</t>
  </si>
  <si>
    <t>Dampers</t>
  </si>
  <si>
    <t>Coilover Springs</t>
  </si>
  <si>
    <t>Regulation Safety Equipment</t>
  </si>
  <si>
    <t>Welding Supplies</t>
  </si>
  <si>
    <t>Telemetry Sensors</t>
  </si>
  <si>
    <t>Suspension Linkages and Bearings</t>
  </si>
  <si>
    <t>Upright Machining Service</t>
  </si>
  <si>
    <t>Shop Space Organization</t>
  </si>
  <si>
    <t>Formula SAE California</t>
  </si>
  <si>
    <t>60 Practices at $375/hr, 1.25 hrs/practice</t>
  </si>
  <si>
    <t>CHF League Fees</t>
  </si>
  <si>
    <t>AAU Insurance</t>
  </si>
  <si>
    <t>AAU Insurance For Coaches at $20/coach</t>
  </si>
  <si>
    <t>SECHC League Fee</t>
  </si>
  <si>
    <t>Medical Kit Supplies</t>
  </si>
  <si>
    <t>Cleaning supplies</t>
  </si>
  <si>
    <t>Equipment Maintenance</t>
  </si>
  <si>
    <t>50 Pucks for Practice and Games at $2/puck</t>
  </si>
  <si>
    <t>50 Rolls of Stick and Sock Tape at $3/roll</t>
  </si>
  <si>
    <t>12 Home Game Ice Rental at $375/hr, 2.5 hrs/game</t>
  </si>
  <si>
    <t>Two events funded max funded per budget</t>
  </si>
  <si>
    <t>12 Home Game Referee Payment at $480/game</t>
  </si>
  <si>
    <t>Savannah Hockey Classic Tournament</t>
  </si>
  <si>
    <t>SECHC Conference Tournament</t>
  </si>
  <si>
    <t>Head Coach Payment</t>
  </si>
  <si>
    <t>Inventory Storage Unit Rent</t>
  </si>
  <si>
    <t>Wix (Website)</t>
  </si>
  <si>
    <t>Offered Through GT</t>
  </si>
  <si>
    <t>Heroku</t>
  </si>
  <si>
    <t>MailChimp</t>
  </si>
  <si>
    <t>Cognito Forms</t>
  </si>
  <si>
    <t>Garba - Food Utensils (1st Event)</t>
  </si>
  <si>
    <t>500 student minimum needed</t>
  </si>
  <si>
    <t>Garba - Decorations (1st Event)</t>
  </si>
  <si>
    <t>$150 cap due to expected attendance</t>
  </si>
  <si>
    <t>Garba - DJ (1st Event)</t>
  </si>
  <si>
    <t>Split out for clarity based on RSO's information</t>
  </si>
  <si>
    <t>Garba - Marketing (1st Event)</t>
  </si>
  <si>
    <t>Garba - Sanitation (1st Event)</t>
  </si>
  <si>
    <t>Garba - Wristbands (1st Event)</t>
  </si>
  <si>
    <t>Garba - Decorations (2nd Event)</t>
  </si>
  <si>
    <t xml:space="preserve"> Split out for clarity based on RSO's information </t>
  </si>
  <si>
    <t>Garba - DJ (2nd Event)</t>
  </si>
  <si>
    <t>Garba - Marketing (2nd Event)</t>
  </si>
  <si>
    <t>Garba - Sanitation (2nd Event)</t>
  </si>
  <si>
    <t>Diwali - Tent Rental</t>
  </si>
  <si>
    <t>2 on-campus events max per Budget</t>
  </si>
  <si>
    <t>Diwali - Tent Lighting</t>
  </si>
  <si>
    <t>Diwali - Food Utensils</t>
  </si>
  <si>
    <t>Diwali - Decorations</t>
  </si>
  <si>
    <t>Diwali - DJ</t>
  </si>
  <si>
    <t>Diwali - Marketing</t>
  </si>
  <si>
    <t>Diwali - Trashcans</t>
  </si>
  <si>
    <t>Diwali - Santitation</t>
  </si>
  <si>
    <t>Diwali - Caricature Artists</t>
  </si>
  <si>
    <t>Diwali - Wristbands</t>
  </si>
  <si>
    <t>Holi Show 2022 - Ferst Center Rental</t>
  </si>
  <si>
    <t>Holi Show 2022 - Marketing</t>
  </si>
  <si>
    <t>Holi - Sanitation</t>
  </si>
  <si>
    <t>Inventory Storage Unit</t>
  </si>
  <si>
    <t>1 Year Canva Pro Subscription</t>
  </si>
  <si>
    <t>1 Year Adobe Illustrator License</t>
  </si>
  <si>
    <t>8 Month Gatherly Subscription</t>
  </si>
  <si>
    <t>Night Market - Table Rental</t>
  </si>
  <si>
    <t>Night Market - Trash Cans</t>
  </si>
  <si>
    <t>Night Market - Student Art Printing</t>
  </si>
  <si>
    <t>Night Market - Ticket Printing</t>
  </si>
  <si>
    <t>Night Market - Audio Equipment</t>
  </si>
  <si>
    <t>Night Market - Decorations</t>
  </si>
  <si>
    <t>Night Market - Tent Rental</t>
  </si>
  <si>
    <t>Night Market - Plates</t>
  </si>
  <si>
    <t>Night Market - Food Burners</t>
  </si>
  <si>
    <t>Night Market - Napkins</t>
  </si>
  <si>
    <t>Night Market - Serving Spoons</t>
  </si>
  <si>
    <t>Night Market - Forks</t>
  </si>
  <si>
    <t>Night Market - Latex gloves</t>
  </si>
  <si>
    <t>Night Market - Food stands</t>
  </si>
  <si>
    <t>Night Market - Cleaning Material</t>
  </si>
  <si>
    <t>Night Market - Trashbags</t>
  </si>
  <si>
    <t>Night Market - Tape</t>
  </si>
  <si>
    <t>Night Market - Stamps for tickets</t>
  </si>
  <si>
    <t>Night Market - Stage Rental</t>
  </si>
  <si>
    <t>Night Market - Posters</t>
  </si>
  <si>
    <t>Posters Capped Per RSO Policy</t>
  </si>
  <si>
    <t>Night Market - Small Flyers - 400pg color</t>
  </si>
  <si>
    <t>Night Market - Large Flyers - 900pg color</t>
  </si>
  <si>
    <t>Flyers Capped to $50/event</t>
  </si>
  <si>
    <t>Culture Fest - Tent Rental</t>
  </si>
  <si>
    <t>Culture Fest - Trash Cans</t>
  </si>
  <si>
    <t>Culture Fest - Posters</t>
  </si>
  <si>
    <t>Posters Capped Per RSO Policy - $250 max publicity per budget</t>
  </si>
  <si>
    <t>Culture Fest - Small Flyers - 400pg color</t>
  </si>
  <si>
    <t>Culture Fest - Large Flyers - 900pg color</t>
  </si>
  <si>
    <t>Culture Fest - Decorations</t>
  </si>
  <si>
    <t>3DPrinterOS Software</t>
  </si>
  <si>
    <t>Humanity Shift Planning Software</t>
  </si>
  <si>
    <t>Acuity Scheduling Software</t>
  </si>
  <si>
    <t>Snapchat/Instagram Filters</t>
  </si>
  <si>
    <t>$25 per event for social media advertising</t>
  </si>
  <si>
    <t>Safety glasses, First aid kits, Towels, Armbands</t>
  </si>
  <si>
    <t>Adjustment Per Pricing Documentation</t>
  </si>
  <si>
    <t>Garnet</t>
  </si>
  <si>
    <t>Materials &amp; Supplies=  Metal Working Workshop-$396</t>
  </si>
  <si>
    <t>Only 2 on-campus events per budget - Raw Mat</t>
  </si>
  <si>
    <t>Materials &amp; Supplies = Laser Cutter WS #2 - $1548</t>
  </si>
  <si>
    <t>Materials &amp; Supplies = Themed Night Event #3- $900</t>
  </si>
  <si>
    <t>Materials &amp; Supplies = Craftland WS #4 - $156</t>
  </si>
  <si>
    <t>Materials &amp; Supplies = Lathe WS #5 - $420</t>
  </si>
  <si>
    <t>Materials &amp; Supplies = Electronics WS #6 - $180</t>
  </si>
  <si>
    <t>Materials &amp; Supplies = Training WS</t>
  </si>
  <si>
    <t>ASEE Conference</t>
  </si>
  <si>
    <t>Paid student assistants</t>
  </si>
  <si>
    <t>Prohibited through the RSO Policy</t>
  </si>
  <si>
    <t>3D Printer Maintenance</t>
  </si>
  <si>
    <t>Shop Vac Maintenance</t>
  </si>
  <si>
    <t>Wood Room Maintenance</t>
  </si>
  <si>
    <t>Adjusted per Pricing Documentation - Raw Materials</t>
  </si>
  <si>
    <t>Craftland Maintenance</t>
  </si>
  <si>
    <t>Metal Shop Maintenance</t>
  </si>
  <si>
    <t>Adjusted per Pricing Documentation</t>
  </si>
  <si>
    <t>Laser Cutter Maintenance</t>
  </si>
  <si>
    <t xml:space="preserve"> Adjusted per Pricing Documentation - Insufficient Documentation </t>
  </si>
  <si>
    <t>CNC Maintenance</t>
  </si>
  <si>
    <t>Electronics Maintenance</t>
  </si>
  <si>
    <t>Waterjet Maintenance</t>
  </si>
  <si>
    <t>PaintBooth Maintenance</t>
  </si>
  <si>
    <t>Undergraduate Chapter Insurance Premium</t>
  </si>
  <si>
    <t>Liability Insurance Capped at $2000</t>
  </si>
  <si>
    <t>Province Council</t>
  </si>
  <si>
    <t>$100 per student max</t>
  </si>
  <si>
    <t>C. Rodger Wilson - Registration</t>
  </si>
  <si>
    <t>C. Rodger Wilson Leadership Conference Driving, 9 Students</t>
  </si>
  <si>
    <t>Organization Banner</t>
  </si>
  <si>
    <t>Outdoors Canopy</t>
  </si>
  <si>
    <t>Printer Paper and Ink</t>
  </si>
  <si>
    <t>Office Supplies/Capital Outlay</t>
  </si>
  <si>
    <t>Promotional Stickers</t>
  </si>
  <si>
    <t>LASO Member T-Shirts</t>
  </si>
  <si>
    <t>Not staying with RSO</t>
  </si>
  <si>
    <t>Masks and Cleaning Equipment</t>
  </si>
  <si>
    <t>HHM Ball - Midtown II Exhibition Hall</t>
  </si>
  <si>
    <t>Adjustments Per Pricing Documentation</t>
  </si>
  <si>
    <t>HHM Ball - Entertainment (DJ)</t>
  </si>
  <si>
    <t>HHM Ball - Decorations</t>
  </si>
  <si>
    <t>Adjustments Per RSO Policy</t>
  </si>
  <si>
    <t>HHM Ball - Advertisement Materials</t>
  </si>
  <si>
    <t>HHM Ball - Photographer</t>
  </si>
  <si>
    <t>HHM Ball - Raffle Tickets</t>
  </si>
  <si>
    <t>Game Night - Traditional Latin American Games</t>
  </si>
  <si>
    <t>HHM - Performance Props</t>
  </si>
  <si>
    <t>Adjustments Per RSO Policy/Pricing Documentation</t>
  </si>
  <si>
    <t>Fridays Sports - Sports Equipment</t>
  </si>
  <si>
    <t>Minn Kota Riptide Engine (Quantity 4)</t>
  </si>
  <si>
    <t>2-Year Warranty</t>
  </si>
  <si>
    <t>RoboBoat Registration</t>
  </si>
  <si>
    <t>RoboSub Registration</t>
  </si>
  <si>
    <t>Not occuring in FY22</t>
  </si>
  <si>
    <t>RobotX Registration</t>
  </si>
  <si>
    <t>RoboBoat</t>
  </si>
  <si>
    <t>RoboSub</t>
  </si>
  <si>
    <t>RobotX</t>
  </si>
  <si>
    <t>Gloves</t>
  </si>
  <si>
    <t>Lacrosse Shafts</t>
  </si>
  <si>
    <t>Lacrosse Heads</t>
  </si>
  <si>
    <t>Lacrosse Balls</t>
  </si>
  <si>
    <t>Stringing Kits</t>
  </si>
  <si>
    <t>Lacrosse Goal Netting</t>
  </si>
  <si>
    <t>Mouth guards</t>
  </si>
  <si>
    <t>Grip Tape</t>
  </si>
  <si>
    <t>Videoboard Operation</t>
  </si>
  <si>
    <t>Two non-away events funded per Budget</t>
  </si>
  <si>
    <t>MCLA/SELC (national and conference) Dues</t>
  </si>
  <si>
    <t>Liability Insurance</t>
  </si>
  <si>
    <t>Nashville, TN Trip</t>
  </si>
  <si>
    <t>Liberty, VA Trip</t>
  </si>
  <si>
    <t>Two Travels per Budget</t>
  </si>
  <si>
    <t>Boston, MA Trip</t>
  </si>
  <si>
    <t>Officials</t>
  </si>
  <si>
    <t>Two non-away events per Budget</t>
  </si>
  <si>
    <t>Medical Trainers (Home Games)</t>
  </si>
  <si>
    <t>Two away and non-away events funded per Budget</t>
  </si>
  <si>
    <t>Medical Trainers (Away Games)</t>
  </si>
  <si>
    <t>Two away and non-away events funded per Budget, Split for Clarity</t>
  </si>
  <si>
    <t>Volleyballs</t>
  </si>
  <si>
    <t>ECVA Dues</t>
  </si>
  <si>
    <t>NCVF Nationals</t>
  </si>
  <si>
    <t>Qualification Needed</t>
  </si>
  <si>
    <t>GA State Tournament</t>
  </si>
  <si>
    <t>[Alabama Tournament]</t>
  </si>
  <si>
    <t>[NCVF Nationals]</t>
  </si>
  <si>
    <t>Coaching Fees</t>
  </si>
  <si>
    <t>Outdoor Volleyball Net</t>
  </si>
  <si>
    <t>Game balls</t>
  </si>
  <si>
    <t>Missing Requirement - No Orientation Attendance</t>
  </si>
  <si>
    <t>Practice balls</t>
  </si>
  <si>
    <t>Medical supplies</t>
  </si>
  <si>
    <t>USA Rugby Individual Membership and Insurance Fee</t>
  </si>
  <si>
    <t>SERRS Referee Society Dues</t>
  </si>
  <si>
    <t xml:space="preserve"> Missing Requirement - No Orientation Attendance</t>
  </si>
  <si>
    <t>Southeastern Collegiate Rugby Conference Dues</t>
  </si>
  <si>
    <t>Savannah tournament fees</t>
  </si>
  <si>
    <t xml:space="preserve"> Missing Requirement - No Orientation Attendance </t>
  </si>
  <si>
    <t>New Orleans tournament fees</t>
  </si>
  <si>
    <t>Memphis University game</t>
  </si>
  <si>
    <t>University of Kentucky game</t>
  </si>
  <si>
    <t>University of Mississippi game</t>
  </si>
  <si>
    <t>Savannah 15's Tournament</t>
  </si>
  <si>
    <t>Mardi Gras 15's Tournament</t>
  </si>
  <si>
    <t>USAU Membership Registration</t>
  </si>
  <si>
    <t>Pricing Document Adjustment</t>
  </si>
  <si>
    <t>Disc Bag</t>
  </si>
  <si>
    <t>Practice Discs</t>
  </si>
  <si>
    <t>Medical Supplies</t>
  </si>
  <si>
    <t>Stretch Straps</t>
  </si>
  <si>
    <t>Classic City Classic</t>
  </si>
  <si>
    <t>Chilly Dawg Classic</t>
  </si>
  <si>
    <t>Adjustment per Pricing Documentation</t>
  </si>
  <si>
    <t>Travel Within 70 Mile Radius</t>
  </si>
  <si>
    <t>Shade tent</t>
  </si>
  <si>
    <t>Agility ladders</t>
  </si>
  <si>
    <t>Foam rollers</t>
  </si>
  <si>
    <t>Quad Fold Cart</t>
  </si>
  <si>
    <t>Collegiate Water Polo Association Dues</t>
  </si>
  <si>
    <t>Water Polo Balls - good for one year only</t>
  </si>
  <si>
    <t>FSU Away Tournament Entry Fee</t>
  </si>
  <si>
    <t>Auburn Away Tournament Entry Fee</t>
  </si>
  <si>
    <t>CWPA Regular Season Tournament 1</t>
  </si>
  <si>
    <t>CWPA Regular Season Tournament 2</t>
  </si>
  <si>
    <t>Head Coach Stipend</t>
  </si>
  <si>
    <t>Easel Pad &amp; Markers</t>
  </si>
  <si>
    <t>$0 requested by RSO</t>
  </si>
  <si>
    <t>General MOVE Stickers</t>
  </si>
  <si>
    <t>Poster &amp; Event Flyer Printing Costs</t>
  </si>
  <si>
    <t>Only two non-events funded per Budget</t>
  </si>
  <si>
    <t>Student Engagement Storage Unit</t>
  </si>
  <si>
    <t>Movements Podcast Social Media Marketing</t>
  </si>
  <si>
    <t>Social Media Advertising Cappedat $25</t>
  </si>
  <si>
    <t>Podcast Editing Software - Adobe Audition</t>
  </si>
  <si>
    <t>Podcast - Pop Shields</t>
  </si>
  <si>
    <t>Podcast - Transcription Software</t>
  </si>
  <si>
    <t>Committee Event Supplies</t>
  </si>
  <si>
    <t xml:space="preserve"> Two non-events per budgets/Insufficient Documentation </t>
  </si>
  <si>
    <t>Into The Streets - Fall 2021 - Buses</t>
  </si>
  <si>
    <t>Into The Streets - Fall 2021 - Stickers</t>
  </si>
  <si>
    <t>Into The Streets - Fall 2021 - T-shirts</t>
  </si>
  <si>
    <t>Into The Streets - Fall 2021 - WREK Radio</t>
  </si>
  <si>
    <t>Into The Streets - Fall 2021 - Banner</t>
  </si>
  <si>
    <t>Into The Streets - Fall 2021 - Trash/Recycling Services</t>
  </si>
  <si>
    <t>Celebration of Service - Event Space</t>
  </si>
  <si>
    <t>Celebration of Service - Spring 2022 - Banner</t>
  </si>
  <si>
    <t>Celebration of Service -Spring 2022 - Small Hands-on Service Supplies</t>
  </si>
  <si>
    <t>Celebration of Service- Spring 2022 - WREK Radio</t>
  </si>
  <si>
    <t>AMTA Organization Registration Dues</t>
  </si>
  <si>
    <t>$1,500 going to Registration (ORCS and NCT), Adjusted due to 2 event cap in budgets</t>
  </si>
  <si>
    <t>Elon Invitational Tournament (Carolina Classic)</t>
  </si>
  <si>
    <t>Two Away Event Cap</t>
  </si>
  <si>
    <t>Duke Invitational Tournament (Tobacco Road)</t>
  </si>
  <si>
    <t>University of Virginia Invitational Tournament</t>
  </si>
  <si>
    <t>University of Florida Invitational Tournament</t>
  </si>
  <si>
    <t>University of Georgia Tournament (Classic City)</t>
  </si>
  <si>
    <t>Emory Invitational Tournament Registration</t>
  </si>
  <si>
    <t>Elon Invitational</t>
  </si>
  <si>
    <t>Duke Invitational</t>
  </si>
  <si>
    <t>UVA Invitational</t>
  </si>
  <si>
    <t>UF Invitational</t>
  </si>
  <si>
    <t>FL Regional Tournament</t>
  </si>
  <si>
    <t>Regional Tournament</t>
  </si>
  <si>
    <t>National Championship Tournament</t>
  </si>
  <si>
    <t xml:space="preserve">Qualification needed. -  Two Away Event Cap </t>
  </si>
  <si>
    <t>Coaching Stipend (2 coaches)</t>
  </si>
  <si>
    <t>Trial Materials (Frames, Demonstratives, etc.)</t>
  </si>
  <si>
    <t>Electronic Control Unit (ECU)</t>
  </si>
  <si>
    <t>Aerodynamics Wing/Underbody Carbon Fiber</t>
  </si>
  <si>
    <t>Carbon Fiber Manufacturing (Resin, Layups)</t>
  </si>
  <si>
    <t>Drexler Differentials</t>
  </si>
  <si>
    <t>Ohlins Springs and Dampers (Suspension)</t>
  </si>
  <si>
    <t>Wheels and Tires (Hoosier Racing LC0's)</t>
  </si>
  <si>
    <t xml:space="preserve"> Capital Outlay Adjustment</t>
  </si>
  <si>
    <t>Engines (Honda CBR 600RR)</t>
  </si>
  <si>
    <t>Engine Radiator</t>
  </si>
  <si>
    <t>Wiring Harness  (Vehicle Wires and Connectors)</t>
  </si>
  <si>
    <t>Embedded Electronics (IC's, PCB's, Resistors)</t>
  </si>
  <si>
    <t>Batteries (Lithium Ion Battery ct.3)</t>
  </si>
  <si>
    <t>Capital Outlay - 3 Year Warranty</t>
  </si>
  <si>
    <t>Brake Manufacturing(Rotor Blanks for Machining)</t>
  </si>
  <si>
    <t>Exhaust Fabrication (Titanium/Steel &amp; Outsourcing)</t>
  </si>
  <si>
    <t>Chassis Tubes, Cutting, and Jig Chassis Steel</t>
  </si>
  <si>
    <t>Rocker Bearings (Suspension)</t>
  </si>
  <si>
    <t>Ball Joint Rod Ends (Suspension)</t>
  </si>
  <si>
    <t>Formula SAE Regulation Impact Attenuator</t>
  </si>
  <si>
    <t>Shop Maintenance (Shop towels, brake clean)</t>
  </si>
  <si>
    <t>Manufacturing Lathe Bits</t>
  </si>
  <si>
    <t>Welding Materials</t>
  </si>
  <si>
    <t>Safety Requirements disposable gloves, respirators</t>
  </si>
  <si>
    <t>Driver Safety Gear (fire and crash protection)</t>
  </si>
  <si>
    <t>Machining Aluminum for Repairs/Maintenance (Under $10/unit sold)</t>
  </si>
  <si>
    <t>FSAE Michigan Registration</t>
  </si>
  <si>
    <t>FSAE Michigan Competition Travel</t>
  </si>
  <si>
    <t>NOMA Student Member Dues</t>
  </si>
  <si>
    <t>Printing for Events</t>
  </si>
  <si>
    <t>NOMA Conference Registration</t>
  </si>
  <si>
    <t>Capped at $1000 per event</t>
  </si>
  <si>
    <t>NOMA Conference</t>
  </si>
  <si>
    <t>NPHC Fall Step Show Venue</t>
  </si>
  <si>
    <t>Adjustment to Pricing Documentation</t>
  </si>
  <si>
    <t>NPHC Fall Step Show - Host</t>
  </si>
  <si>
    <t>Speaker Fee</t>
  </si>
  <si>
    <t>NPHC Fall Step Show - DJ</t>
  </si>
  <si>
    <t>NPHC Fall Step Show - Social Media Advertising</t>
  </si>
  <si>
    <t>$25 Cap on Social Media Advertising</t>
  </si>
  <si>
    <t>SGLA Annual Conference, 3 Students</t>
  </si>
  <si>
    <t>$100 Cap Per Student</t>
  </si>
  <si>
    <t>NPHC Week Mixer - DJ</t>
  </si>
  <si>
    <t>NPHC Fall Step Show - Banners and Posters</t>
  </si>
  <si>
    <t>Insufficent Pricing Documentation</t>
  </si>
  <si>
    <t>NPHC Week Mixer - Banners and Posters</t>
  </si>
  <si>
    <t>NPHC Week Mixer - Decorations</t>
  </si>
  <si>
    <t>NPHC Step Show - Flyers</t>
  </si>
  <si>
    <t>NPHC Week Mixer - Flyers</t>
  </si>
  <si>
    <t>Regional Leadership Conference</t>
  </si>
  <si>
    <t>Fall Regional Conference Driving</t>
  </si>
  <si>
    <t>National Convention</t>
  </si>
  <si>
    <t>Printing Budget</t>
  </si>
  <si>
    <t>Chassis Manufacturing</t>
  </si>
  <si>
    <t>Chassis tubing</t>
  </si>
  <si>
    <t>Suspension, tab mounts, and paneling components</t>
  </si>
  <si>
    <t>8020, rod, tube components for shafts, axles, jigs</t>
  </si>
  <si>
    <t>Plate stock for jigging</t>
  </si>
  <si>
    <t>Metal billet for jigging</t>
  </si>
  <si>
    <t>Seat, body panel, and suspension composites</t>
  </si>
  <si>
    <t>Raw Materials/Capital Outlay</t>
  </si>
  <si>
    <t>MDF boards for seat mold, body panels, jigs</t>
  </si>
  <si>
    <t>Briggs and Stratton Engine and Accessories</t>
  </si>
  <si>
    <t>Wheels, tires, hub components</t>
  </si>
  <si>
    <t>Car safety components</t>
  </si>
  <si>
    <t>Suspension springs and dampers</t>
  </si>
  <si>
    <t>Data Acquisition Hardware</t>
  </si>
  <si>
    <t>Precision Bearings, Rod Ends, Sphericals</t>
  </si>
  <si>
    <t>CVT transmission, tuning, and consumables</t>
  </si>
  <si>
    <t>Braking system components</t>
  </si>
  <si>
    <t>Gearbox assembly items</t>
  </si>
  <si>
    <t>AWD Drivetrain components</t>
  </si>
  <si>
    <t>General AN bots and nuts</t>
  </si>
  <si>
    <t>General shop supplies (shop safety, maintenance)</t>
  </si>
  <si>
    <t>Competition consumables</t>
  </si>
  <si>
    <t>Tooling consumables</t>
  </si>
  <si>
    <t>Training material for vehicle repair</t>
  </si>
  <si>
    <t>Baja SAE East Registration</t>
  </si>
  <si>
    <t>Baja SAE West Registration</t>
  </si>
  <si>
    <t>National Membership Dues</t>
  </si>
  <si>
    <t>State Membership Dues</t>
  </si>
  <si>
    <t>Regional Membership Dues</t>
  </si>
  <si>
    <t>National Conference Registration</t>
  </si>
  <si>
    <t>$100 per student</t>
  </si>
  <si>
    <t>National Conference Travel</t>
  </si>
  <si>
    <t>Photographer Payment</t>
  </si>
  <si>
    <t>Chapter Annual Insurance (Liability)</t>
  </si>
  <si>
    <t>Website Hosting</t>
  </si>
  <si>
    <t>Provided Through GT for Free</t>
  </si>
  <si>
    <t>Shelving In Student Engagement</t>
  </si>
  <si>
    <t>Not offered in FY22</t>
  </si>
  <si>
    <t>Trolley Rental for Pride Parade 6 hours</t>
  </si>
  <si>
    <t xml:space="preserve"> Insufficient Pricing Documentation </t>
  </si>
  <si>
    <t>Pride Parade Registration</t>
  </si>
  <si>
    <t>Social Media Advertising Capped $25</t>
  </si>
  <si>
    <t>Pride Parade Decorations</t>
  </si>
  <si>
    <t>Coming Out Week Publicity</t>
  </si>
  <si>
    <t>Pride Fest - Wrek Radio</t>
  </si>
  <si>
    <t xml:space="preserve"> Insufficient Pricing Documentation and Per RSO request </t>
  </si>
  <si>
    <t>oSTEM Annual Conference - Registration</t>
  </si>
  <si>
    <t>Welcome Week - Decorations</t>
  </si>
  <si>
    <t>Tie Dye Supplies</t>
  </si>
  <si>
    <t>International Pronouns Day - Decorations</t>
  </si>
  <si>
    <t>Trans Day of Remembrance - Decorations</t>
  </si>
  <si>
    <t>Two Events per Budget</t>
  </si>
  <si>
    <t>Trans Day of Remembrance - Publicity</t>
  </si>
  <si>
    <t>Hospital Parties - Crafts</t>
  </si>
  <si>
    <t>Items to non-GT students</t>
  </si>
  <si>
    <t>Hospital Parties - Uber Rides</t>
  </si>
  <si>
    <t>Travel within 70 Miles</t>
  </si>
  <si>
    <t>Hospital Parties - FASET Tabling</t>
  </si>
  <si>
    <t>FASET Materials Cannot be funded</t>
  </si>
  <si>
    <t>Hospital Parties - Character Costume Events</t>
  </si>
  <si>
    <t>Hospital Parties - Fundraising Event</t>
  </si>
  <si>
    <t>Fundraiser</t>
  </si>
  <si>
    <t>Professional Audition Video Recording</t>
  </si>
  <si>
    <t>Music Production</t>
  </si>
  <si>
    <t>Costumes and Props</t>
  </si>
  <si>
    <t>RRC HOCO Fri: Barricade Rental</t>
  </si>
  <si>
    <t>RRC HOCO Fri: First Aid Kit</t>
  </si>
  <si>
    <t>RRC HOCO Fri: Homecoming Banners</t>
  </si>
  <si>
    <t>RRC HOCO Sat: Tarps</t>
  </si>
  <si>
    <t>RRC HOCO Fri: Safety Pins</t>
  </si>
  <si>
    <t>RRC HOCO Fri: Table Cloths</t>
  </si>
  <si>
    <t>RRC HOCO Fri: Garbage Bags</t>
  </si>
  <si>
    <t>RRC HOCO Fri: Pens and Highlighters</t>
  </si>
  <si>
    <t>RRC HOCO Sat: Safety Pins</t>
  </si>
  <si>
    <t>RRC HOCO Sat: Judges Supplies</t>
  </si>
  <si>
    <t>Gifts cannot be funded</t>
  </si>
  <si>
    <t>RRC HOCO Sat: Garbage Bags</t>
  </si>
  <si>
    <t>RRC HOCO Sat: Waiver Copies</t>
  </si>
  <si>
    <t>RRC HOCO Sat: Pens and Highlighters</t>
  </si>
  <si>
    <t>RRC HOCO Fri: Police</t>
  </si>
  <si>
    <t>RRC HOCO Fri: Track Timing System Rental</t>
  </si>
  <si>
    <t>RRC HOCO Fri: EMT</t>
  </si>
  <si>
    <t>RRC HOCO Fri: WREK Radio Rental</t>
  </si>
  <si>
    <t>RRC HOCO Sat: Track Timing System Rental</t>
  </si>
  <si>
    <t>RRC HOCO Sat: Police</t>
  </si>
  <si>
    <t>RRC HOCO Sat: WREK Radio Rental</t>
  </si>
  <si>
    <t>RRC HOCO Sat: EMT</t>
  </si>
  <si>
    <t>High Power Rocket Motors (Level 1 Class H-I)</t>
  </si>
  <si>
    <t>High Power Rocket Motors (Level 2 Class J-L)</t>
  </si>
  <si>
    <t>Fittings and Fasteners</t>
  </si>
  <si>
    <t>High Power Rocket Motors (Class J+)</t>
  </si>
  <si>
    <t>Mid Power Rocket Motors</t>
  </si>
  <si>
    <t>Airframe Tubing</t>
  </si>
  <si>
    <t>Nosecones, couplers, bulkheads</t>
  </si>
  <si>
    <t>Adhesives</t>
  </si>
  <si>
    <t>Paints and Coatings</t>
  </si>
  <si>
    <t>Safety Equipment</t>
  </si>
  <si>
    <t>Fiberglass and Composites</t>
  </si>
  <si>
    <t>Electronic Components, Wiring, and Sensors</t>
  </si>
  <si>
    <t>Motor Cleaning and Maintenance Supplies</t>
  </si>
  <si>
    <t>Recovery Systems Material</t>
  </si>
  <si>
    <t>Cutting Supplies and Expendable Tooling</t>
  </si>
  <si>
    <t>GTXR Registration and Member Fees</t>
  </si>
  <si>
    <t>$1000 Event Registration Cap</t>
  </si>
  <si>
    <t>GTXR High Power Rocket Motors</t>
  </si>
  <si>
    <t>GTXR Structural Components</t>
  </si>
  <si>
    <t>Capital Outlay/Raw Material</t>
  </si>
  <si>
    <t>GTXR Electronics</t>
  </si>
  <si>
    <t>GTXR Recovery Items</t>
  </si>
  <si>
    <t>GTXR Equipment</t>
  </si>
  <si>
    <t>GTXR Research Level High Power Rocket Motor</t>
  </si>
  <si>
    <t>GTXR Guidance</t>
  </si>
  <si>
    <t>GTXR External Structures</t>
  </si>
  <si>
    <t>GTXR Research Level Aerostructures</t>
  </si>
  <si>
    <t>GSBC Electronics</t>
  </si>
  <si>
    <t>GSBC Balloons, Helium</t>
  </si>
  <si>
    <t>Insufficent Documentation</t>
  </si>
  <si>
    <t>GSBC Hardware</t>
  </si>
  <si>
    <t>GTXR Research Event Launch Trip Black Rock, NM</t>
  </si>
  <si>
    <t>GTXR Competition Trip Las Cruses, NM Sumer 22</t>
  </si>
  <si>
    <t>Storage Unit - $612</t>
  </si>
  <si>
    <t>Fall Festival -$267.68</t>
  </si>
  <si>
    <t>Succulent Sale - $187.68</t>
  </si>
  <si>
    <t>Silent Disco - $450</t>
  </si>
  <si>
    <t>Bracelet Sale - $28.05</t>
  </si>
  <si>
    <t>5K Marathon Around the Campanile - $671.87</t>
  </si>
  <si>
    <t>Dunk Tank - $45.23</t>
  </si>
  <si>
    <t>Love Grams - $66.01</t>
  </si>
  <si>
    <t>GT Lights the Night - $46.89</t>
  </si>
  <si>
    <t>BattleBots - Electrical Parts</t>
  </si>
  <si>
    <t>BattleBots - Plastic and Metal Stock</t>
  </si>
  <si>
    <t>BattleBots - Mechanical Parts</t>
  </si>
  <si>
    <t>RoboNav - Electrical Parts</t>
  </si>
  <si>
    <t>RoboNav - Motors</t>
  </si>
  <si>
    <t>RoboNav - Mechanical Parts</t>
  </si>
  <si>
    <t>RoboNav - Plastic and Metal Stock</t>
  </si>
  <si>
    <t>RoboCup - Electrical Parts</t>
  </si>
  <si>
    <t>RoboCup - Mechanical Parts</t>
  </si>
  <si>
    <t>RoboCup - Plastic and Metal Stock</t>
  </si>
  <si>
    <t>RoboRacing - Electrical Parts</t>
  </si>
  <si>
    <t>RoboRacing - Mechanical Parts</t>
  </si>
  <si>
    <t>RoboRacing - Plastic and Metal Stock</t>
  </si>
  <si>
    <t>RoboWrestling - Electrical Parts</t>
  </si>
  <si>
    <t>RoboWrestling - Mechanical Parts</t>
  </si>
  <si>
    <t>RoboWrestling - Plastic and Metal Stock</t>
  </si>
  <si>
    <t>General - Electrical Parts</t>
  </si>
  <si>
    <t>General - Electrical Supplies</t>
  </si>
  <si>
    <t>General - Shop Tooling</t>
  </si>
  <si>
    <t>General  - Electrical Training</t>
  </si>
  <si>
    <t>General - Firmware Training</t>
  </si>
  <si>
    <t>BattleBots - Motorama Registration Fee</t>
  </si>
  <si>
    <t>RoboCup - Competition Registration Fee</t>
  </si>
  <si>
    <t>BattleBots - Motorama</t>
  </si>
  <si>
    <t>RoboWrestling - All Japan Robot-Sumo Tournament</t>
  </si>
  <si>
    <t>US Rowing Association Dues, with Insurance</t>
  </si>
  <si>
    <t>SIRA Intercollegiate Rowing Association Dues</t>
  </si>
  <si>
    <t>Dad Vail Affiliate Fee</t>
  </si>
  <si>
    <t>$1000 Cap for Registration for Event</t>
  </si>
  <si>
    <t>Head of the Charles Institutional Fee</t>
  </si>
  <si>
    <t>ACRA Association Dues</t>
  </si>
  <si>
    <t>Department of Natural Resources Park Usage Fee</t>
  </si>
  <si>
    <t>St Andrews Church Fee to Use Boathouse</t>
  </si>
  <si>
    <t>Music City Regatta</t>
  </si>
  <si>
    <t>Two Competitions Per Budget</t>
  </si>
  <si>
    <t>Head of the Charles Regatta</t>
  </si>
  <si>
    <t>Head of the Hooch Regatta</t>
  </si>
  <si>
    <t>Head of the South Regatta</t>
  </si>
  <si>
    <t>SIRA Regatta</t>
  </si>
  <si>
    <t>Dad Vail Regatta</t>
  </si>
  <si>
    <t>Head of the Charles Travel</t>
  </si>
  <si>
    <t>Music City Head Race Travel</t>
  </si>
  <si>
    <t>Varsity Head Coach Pay</t>
  </si>
  <si>
    <t>Trailer Service Repair</t>
  </si>
  <si>
    <t>Safety Launch Repair (6 launches)</t>
  </si>
  <si>
    <t>Boat Hull Repair and Maintenance</t>
  </si>
  <si>
    <t>Cox Box Replacement and Maintenance</t>
  </si>
  <si>
    <t>Safety Lights (Required by Law to Row on River)</t>
  </si>
  <si>
    <t>Boathouse Security &amp; Weather Maintenance</t>
  </si>
  <si>
    <t>Rigger Safety Maintenance</t>
  </si>
  <si>
    <t>Batteries for Safety Lights</t>
  </si>
  <si>
    <t>Oar Maintenance Equipment</t>
  </si>
  <si>
    <t>Foot Stretchers</t>
  </si>
  <si>
    <t>Seat Replacement and Maintenance</t>
  </si>
  <si>
    <t>Boat Nuts and Bolts/Hardware Replacement</t>
  </si>
  <si>
    <t>NIRCA Membership Dues</t>
  </si>
  <si>
    <t>NIRCA Invitational</t>
  </si>
  <si>
    <t>NIRCA Regionals</t>
  </si>
  <si>
    <t>Asheville Track Meet</t>
  </si>
  <si>
    <t>Coaching Compensation</t>
  </si>
  <si>
    <t>LLSC Membership 7/1/2021-12/31/2021</t>
  </si>
  <si>
    <t>LLSC Membership 1/1/2022-6/30/2022</t>
  </si>
  <si>
    <t>LLSC Dry Dock Storage - 7/1/2021-12/31/2021</t>
  </si>
  <si>
    <t>LLSC Dry Dock Storage - 1/1/2022-6/30/2022</t>
  </si>
  <si>
    <t>LLSC Wet Slips 7/1/2021-12/31/2021</t>
  </si>
  <si>
    <t>LLSC Wet Slips 1/1/2022-6/30/2022</t>
  </si>
  <si>
    <t>US Sailing Dues</t>
  </si>
  <si>
    <t>ICSA Dues</t>
  </si>
  <si>
    <t>DNR Registration J-24</t>
  </si>
  <si>
    <t>Wednesday Night Racing</t>
  </si>
  <si>
    <t>Funding cannot go towards fundraising per the RSO Policy and per pricing documentation this $350 is going to "supporting GT Sailing Club"</t>
  </si>
  <si>
    <t>SAISA Coed Dinghy Entry Fees ($30 per Fall and Spring)</t>
  </si>
  <si>
    <t>SAISA Open Regatta</t>
  </si>
  <si>
    <t>Miami Regatta</t>
  </si>
  <si>
    <t>Dinghy Coaching</t>
  </si>
  <si>
    <t>Safety Equipment Repairs</t>
  </si>
  <si>
    <t>Miscellaneous Per Documentation/Information</t>
  </si>
  <si>
    <t>Boat Rack (Storage Maintenance)</t>
  </si>
  <si>
    <t>Capital Outlay/Miscellaneous</t>
  </si>
  <si>
    <t>420 Fleet Maintenance</t>
  </si>
  <si>
    <t>Adjustment Per Pricing Documentation/Capital Outlay</t>
  </si>
  <si>
    <t>Laser Fleet Maintenance</t>
  </si>
  <si>
    <t>Sail Repair Supplies</t>
  </si>
  <si>
    <t>Windsurfing Fleet Maintenance</t>
  </si>
  <si>
    <t>Motor Maintenance</t>
  </si>
  <si>
    <t>Hobie 16 fleet maintenance</t>
  </si>
  <si>
    <t>First Aid Supplies</t>
  </si>
  <si>
    <t>Sail Shed (Storage Maintenance)</t>
  </si>
  <si>
    <t>General Lines and Rope</t>
  </si>
  <si>
    <t>Keelboat Maintenance</t>
  </si>
  <si>
    <t>Regatta Marker and Buoy Maintenance</t>
  </si>
  <si>
    <t>Trailer Maintenance</t>
  </si>
  <si>
    <t>Thistle Maintenance</t>
  </si>
  <si>
    <t>Wix Website Hosting</t>
  </si>
  <si>
    <t>Missing Requirements - Failed to Meet with JFC</t>
  </si>
  <si>
    <t>CRC GetFit Semester Fee</t>
  </si>
  <si>
    <t>Fall Welcome Back Social</t>
  </si>
  <si>
    <t>Halloween Social</t>
  </si>
  <si>
    <t>Valentine's Day Social</t>
  </si>
  <si>
    <t>Outdoor Social</t>
  </si>
  <si>
    <t>Atlanta Salsa Bachata Festival</t>
  </si>
  <si>
    <t>Zouk 1 Instructor</t>
  </si>
  <si>
    <t>Salsa 1 Instructor</t>
  </si>
  <si>
    <t>Bachata 1 Instructor</t>
  </si>
  <si>
    <t>Salsa 2 Instructor</t>
  </si>
  <si>
    <t>Bachata 2 Instructor</t>
  </si>
  <si>
    <t>Salsa 3 Instructor</t>
  </si>
  <si>
    <t>Salsa Performance Team Coach</t>
  </si>
  <si>
    <t>Bachata Performance Team</t>
  </si>
  <si>
    <t>Costume (Tops)</t>
  </si>
  <si>
    <t>Costume (Pants)</t>
  </si>
  <si>
    <t>Maryland Minza Dance Competition</t>
  </si>
  <si>
    <t>Qualification for Event Needed</t>
  </si>
  <si>
    <t>Jazba Dance Competition</t>
  </si>
  <si>
    <t>American Marketing Association Dues</t>
  </si>
  <si>
    <t>Networking Night Food (Spring 2022)</t>
  </si>
  <si>
    <t>Networking Night Food (Fall 2021)</t>
  </si>
  <si>
    <t>AMA Conference Registration Fees (Spring 2022)</t>
  </si>
  <si>
    <t>AMA Conference Registration Fees (Fall 2021)</t>
  </si>
  <si>
    <t>Annual Fee for Website</t>
  </si>
  <si>
    <t xml:space="preserve">SMILE </t>
  </si>
  <si>
    <t>Website Domain - Annual Cost</t>
  </si>
  <si>
    <t>Website Hosting - Annual Cost</t>
  </si>
  <si>
    <t>Chalk</t>
  </si>
  <si>
    <t>Mental Health Resource Cards (1000 pk)</t>
  </si>
  <si>
    <t>Hearts for Campus - Twine</t>
  </si>
  <si>
    <t>Hearts for Campus - Waterproof Paper</t>
  </si>
  <si>
    <t>Office Supply</t>
  </si>
  <si>
    <t>Hearts for Campus - Social Media Advertising</t>
  </si>
  <si>
    <t>Hearts for Campus - Printing Hearts</t>
  </si>
  <si>
    <t>Positivity Pumpkins - Pumpkins</t>
  </si>
  <si>
    <t>Food (Non-human Consumption)</t>
  </si>
  <si>
    <t>Hearts for Campus - Signs</t>
  </si>
  <si>
    <t>Positivity Pumpkins - Painting Supplies</t>
  </si>
  <si>
    <t>Posivitity Pumpkins - Signs</t>
  </si>
  <si>
    <t>Positivity Pumpkins - Wood Sealant</t>
  </si>
  <si>
    <t>Positivity Pumpkins - Social Media Advertising</t>
  </si>
  <si>
    <t>Race Operations and Driver</t>
  </si>
  <si>
    <t>Welding</t>
  </si>
  <si>
    <t>Soldering</t>
  </si>
  <si>
    <t>Tooling and Abrasives</t>
  </si>
  <si>
    <t>General Hardware</t>
  </si>
  <si>
    <t>Battery Pack Construction</t>
  </si>
  <si>
    <t>Brake Systems Components</t>
  </si>
  <si>
    <t>HMI Components</t>
  </si>
  <si>
    <t>Electrical Wiring and Connectors</t>
  </si>
  <si>
    <t>Circuit Components/ PCB fabrication</t>
  </si>
  <si>
    <t>Chemicals</t>
  </si>
  <si>
    <t>Suspension Components</t>
  </si>
  <si>
    <t>Aeroshell Milling</t>
  </si>
  <si>
    <t>FSGP 2022 Registration</t>
  </si>
  <si>
    <t>FSGP 2021 Travel</t>
  </si>
  <si>
    <t>Travel Re-Calcuated</t>
  </si>
  <si>
    <t>ASC 2021 Travel</t>
  </si>
  <si>
    <t>Power Supply Maintenance</t>
  </si>
  <si>
    <t>Shop/Trailer Support</t>
  </si>
  <si>
    <t>Sport jumps</t>
  </si>
  <si>
    <t>USPA A license programs</t>
  </si>
  <si>
    <t>Students Can Compete Outside of the RSO</t>
  </si>
  <si>
    <t>USPA advanced license programs</t>
  </si>
  <si>
    <t xml:space="preserve"> Miscellaneous/Insufficient Documentation/Students Can Compete Outside of the RSO</t>
  </si>
  <si>
    <t>Wind tunnel time</t>
  </si>
  <si>
    <t>National Collegiate Skydiving Championships, 6 students</t>
  </si>
  <si>
    <t>$100 per Student Cap on Events</t>
  </si>
  <si>
    <t>Reserve repacks</t>
  </si>
  <si>
    <t>Reserve free bags</t>
  </si>
  <si>
    <t>Cutaway handles</t>
  </si>
  <si>
    <t>Reserve ripcords</t>
  </si>
  <si>
    <t>Repairs</t>
  </si>
  <si>
    <t>Artlanta - Decorations - $150</t>
  </si>
  <si>
    <t>Two Non-Away Events per Budgets</t>
  </si>
  <si>
    <t>Artlanta - Activity 1 - $200</t>
  </si>
  <si>
    <t>Artlanta - Activity 2 - $200</t>
  </si>
  <si>
    <t>Artlanta - Activity 3 - $200</t>
  </si>
  <si>
    <t>Artlanta - Activity 4 - $200</t>
  </si>
  <si>
    <t>Artlanta - Activity 5 - $200</t>
  </si>
  <si>
    <t>Arts and Culture Events 1 - Decorations - $150</t>
  </si>
  <si>
    <t>Arts and Culture Events 1 - Activity 1 - $750</t>
  </si>
  <si>
    <t>Arts and Culture Event 2 - Decorations - $150</t>
  </si>
  <si>
    <t>Arts and Culture Event 2 - Activity 1 - $300</t>
  </si>
  <si>
    <t>Arts and Culture Event 3 - Decorations - $150</t>
  </si>
  <si>
    <t>Arts and Culture Event 3 - Activity 1 - $150</t>
  </si>
  <si>
    <t>Arts and Culture Event 3 - Activity 2 - $150</t>
  </si>
  <si>
    <t>Arts and Culture Event 3 - Activity 3 - $150</t>
  </si>
  <si>
    <t>Arts and Culture Event 4 - Decorations - $150</t>
  </si>
  <si>
    <t>Arts and Culture Event 4 - Activity 1- $700</t>
  </si>
  <si>
    <t>Arts and Culture Event 5 - Decorations - $150</t>
  </si>
  <si>
    <t>Arts and Culture Event 5 - Activity 1 - $350</t>
  </si>
  <si>
    <t>Arts and Culture Event 5 - Activity 2 - $350</t>
  </si>
  <si>
    <t>Arts and Culture  Week of Welcome Decorations-$150</t>
  </si>
  <si>
    <t>Arts and Culture  Week of Welcome Activity 1-$350</t>
  </si>
  <si>
    <t>Arts and Culture  Week of Welcome Activity 2-$350</t>
  </si>
  <si>
    <t>GT Night at Six Flags Ticket Subsidy - $30,000</t>
  </si>
  <si>
    <t>GT Night at the Aquarium - Venue Rental - $13000</t>
  </si>
  <si>
    <t>GT Night at the Aquarium - Decorations - $300</t>
  </si>
  <si>
    <t>GT Night at the Aquarium - Face Painters - $750</t>
  </si>
  <si>
    <t>GT Night at the Aquarium - Buzz - $200</t>
  </si>
  <si>
    <t>Atlanta Life Event 1 - Ticket Subsidy - $6000</t>
  </si>
  <si>
    <t>Atlanta Life Event 2 - Ticket Subsidy - $6000</t>
  </si>
  <si>
    <t>Atlanta Life Event 2 - Decorations - 150</t>
  </si>
  <si>
    <t>Atlanta Life WoW Event - Ticket Subsidy - $6000</t>
  </si>
  <si>
    <t>Atlanta Life WoW Event - Decorations - $150</t>
  </si>
  <si>
    <t>Spring Comedy Show - Comedian - $10000</t>
  </si>
  <si>
    <t>Spring Comedy Show - Venue Ferst - $3000</t>
  </si>
  <si>
    <t>Spring Comedy Show - Management - $2750</t>
  </si>
  <si>
    <t>C&amp;E Event 1 - Entertainer $2500</t>
  </si>
  <si>
    <t>C&amp;E Event 1 - Venue Ferst $2500</t>
  </si>
  <si>
    <t>C&amp;E Event 2 - Decorations - $150</t>
  </si>
  <si>
    <t>C&amp;E Event 2 - Activity 1 - $300</t>
  </si>
  <si>
    <t>C&amp;E Event 2 - Activity 2 - $300</t>
  </si>
  <si>
    <t>C&amp;E Event 2 - Activity 3 - $300</t>
  </si>
  <si>
    <t>C&amp;E Event 2 - Activity 4 - $300</t>
  </si>
  <si>
    <t>C&amp;E Event 3 - Activity 1 - $300</t>
  </si>
  <si>
    <t>C&amp;E Week of Welcome Event - Decorations - $150</t>
  </si>
  <si>
    <t>C&amp;E Week of Welcome Event - Activity 1 - $300</t>
  </si>
  <si>
    <t>C&amp;E Week of Welcome Event - Activity 2 - $300</t>
  </si>
  <si>
    <t>C&amp;E Event 3 - Decorations - $150</t>
  </si>
  <si>
    <t>C&amp;E Event 3 - Activity 2 - $300</t>
  </si>
  <si>
    <t>Homecoming Concert - Venue Bobby Dodd - $10000</t>
  </si>
  <si>
    <t>Homecoming Concert - Decorations - $300</t>
  </si>
  <si>
    <t>Homecoming Concert - Artist Cost - $10000</t>
  </si>
  <si>
    <t>Homecoming Concert - Production - $25000</t>
  </si>
  <si>
    <t>Homecoming Concert - Management Fee - $5000</t>
  </si>
  <si>
    <t>Homecoming Concert - EMT - $500</t>
  </si>
  <si>
    <t>Homecoming Concert - GTPD - $3150</t>
  </si>
  <si>
    <t>Homecoming Concert - Fencing - $4100</t>
  </si>
  <si>
    <t>Homecoming Concert - Security - $5000</t>
  </si>
  <si>
    <t>Homecoming Concert - Porta-Potties - $600</t>
  </si>
  <si>
    <t>Homecoming Concert - Fire Marshal -$300</t>
  </si>
  <si>
    <t>Concerts - Event 1 - Decorations - $150</t>
  </si>
  <si>
    <t>GT Night at the Fox - Ticket Subsidy - $5000</t>
  </si>
  <si>
    <t>Two Away Events per Budgets</t>
  </si>
  <si>
    <t>EtC - Event 1 - Activity 1 - $200</t>
  </si>
  <si>
    <t>EtC - Event 1 - Activity 2 - $500</t>
  </si>
  <si>
    <t>EtC - Event 2 - Decorations - $150</t>
  </si>
  <si>
    <t>EtC - Event 2 - Activity 1 - $225</t>
  </si>
  <si>
    <t>EtC - Event 2 - Activity 2 -$225</t>
  </si>
  <si>
    <t>EtC - Event 3 - Decorations - $150</t>
  </si>
  <si>
    <t>EtC - Event 3 - Activity 1 - $150</t>
  </si>
  <si>
    <t>EtC - Event 3 - Activity 2 - $150</t>
  </si>
  <si>
    <t>EtC - Event 3 - Activity 3 - $150</t>
  </si>
  <si>
    <t>EtC - Event 4 - Activity 1 - $200</t>
  </si>
  <si>
    <t>EtC - Event 4 - Activity 2 - $500</t>
  </si>
  <si>
    <t>EtC - Event 5 - Decorations - $150</t>
  </si>
  <si>
    <t>EtC - Event 5 - Activity 1 - $225</t>
  </si>
  <si>
    <t>EtC - Event 5 - Activity 2 - $225</t>
  </si>
  <si>
    <t>EtC - Event 6 - Decorations - $150</t>
  </si>
  <si>
    <t>EtC - Event 6 - Activity 1 - $225</t>
  </si>
  <si>
    <t>EtC - Event 6 - Activity 2 - $225</t>
  </si>
  <si>
    <t>Sting Break - Decorations - $300</t>
  </si>
  <si>
    <t>Sting Break - Carnival Ride - $10625</t>
  </si>
  <si>
    <t>Sting Break - Inflatables - $1000</t>
  </si>
  <si>
    <t>Fall Festival - Inflatables - $1000</t>
  </si>
  <si>
    <t>Fall Festival - Decorations - $150</t>
  </si>
  <si>
    <t>Fall Festival - Novelty Entertainers - $1500</t>
  </si>
  <si>
    <t>Fall Festival - Virtual Activity - $1500</t>
  </si>
  <si>
    <t>Homecoming Carnival - Decorations - $150</t>
  </si>
  <si>
    <t>Homecoming Carnival - Inflatables - $1000</t>
  </si>
  <si>
    <t>Homecoming Carnival - Novelty Entertainers - $1500</t>
  </si>
  <si>
    <t>Homecoming Carnival - Virtual Activity - $1500</t>
  </si>
  <si>
    <t>Homecoming Activities</t>
  </si>
  <si>
    <t>Take-A-Prof  Fall- Decorations - $150</t>
  </si>
  <si>
    <t>Take-A-Prof  Spring- Decorations - $150</t>
  </si>
  <si>
    <t>Spring Traditions and Spirit -Entertainment - $525</t>
  </si>
  <si>
    <t>Spring Traditions and Spirit -Decorations - $300</t>
  </si>
  <si>
    <t>Spring Traditions and Spirit -Activity 1 - $250</t>
  </si>
  <si>
    <t>Spring Traditions and Spirit -Activity 3 - $100</t>
  </si>
  <si>
    <t>Spring Traditions and Spirit -Activity 2 - $150</t>
  </si>
  <si>
    <t>Spring Traditions and Spirit -Activity 4 - $595</t>
  </si>
  <si>
    <t>Fall Outdoor Movie - Decorations - $150</t>
  </si>
  <si>
    <t>Fall Outdoor Movie - Movie Rights - $1500</t>
  </si>
  <si>
    <t>Fall Outdoor Movie - Inflatable Screen - $1400</t>
  </si>
  <si>
    <t>Harry Potter Magicthon 5 - Decorations - $150</t>
  </si>
  <si>
    <t>Harry Potter Magicthon 6 - Decorations - $150</t>
  </si>
  <si>
    <t>Harry Potter Magicthon 5 - Movie Rights - $1000</t>
  </si>
  <si>
    <t>Harry Potter Magicthon 6 - Movie Rights - $1000</t>
  </si>
  <si>
    <t>Harry Potter Magicthon 5 - Activity 1 -$200</t>
  </si>
  <si>
    <t>Harry Potter Magicthon 5 - Activity 2 -$150</t>
  </si>
  <si>
    <t>Harry Potter Magicthon 5 - Activity 3 -$150</t>
  </si>
  <si>
    <t>Harry Potter Magicthon 6 - Activity 1 -$200</t>
  </si>
  <si>
    <t>Harry Potter Magicthon 6 - Activity 2 - $150</t>
  </si>
  <si>
    <t>Harry Potter Magicthon 6 - Activity 3 - $150</t>
  </si>
  <si>
    <t>Movies - Event 3 - Decorations - $150</t>
  </si>
  <si>
    <t>Movies - Event 3 - Movie Rights - $1000</t>
  </si>
  <si>
    <t>Movies - Event 4 - Decorations - $150</t>
  </si>
  <si>
    <t>Movies - Event 4 - Movie Rights - $1000</t>
  </si>
  <si>
    <t>Movies - Spring Outdoor - Movie Rights - $1500</t>
  </si>
  <si>
    <t>Movies - Spring Outdoor -Decorations - $150</t>
  </si>
  <si>
    <t>Movies - Event 7 - Movie Rights - $1000</t>
  </si>
  <si>
    <t>Movies - Event 7 - Decorations - $150</t>
  </si>
  <si>
    <t>Movies Week of Welcome Bobby Dodd - Venue -$3000</t>
  </si>
  <si>
    <t>Movies Week of Welcome - Decorations - $150</t>
  </si>
  <si>
    <t>Movies Week of Welcome - Movie Rights - $1500</t>
  </si>
  <si>
    <t>Ramblin Nights Week of Welcome - Decorations -$150</t>
  </si>
  <si>
    <t>Ramblin Nights Week of Welcome - Activity 1 -$500</t>
  </si>
  <si>
    <t>Ramblin Nights Week of Welcome - Activity 2 -$300</t>
  </si>
  <si>
    <t>Ramblin Nights Week of Welcome - Activity 3-$300</t>
  </si>
  <si>
    <t>Halloween - Decorations - $150</t>
  </si>
  <si>
    <t>Halloween - Activity 2 - $150</t>
  </si>
  <si>
    <t>Halloween - Activity 1 - $150</t>
  </si>
  <si>
    <t>Halloween - Activity 3 - $150</t>
  </si>
  <si>
    <t>Halloween - Scaring Activity  - $400</t>
  </si>
  <si>
    <t>Halloween - Pipe and Drape Maze - $2200</t>
  </si>
  <si>
    <t>Relaxation Fest Fall - Decorations - $150</t>
  </si>
  <si>
    <t>Relaxation Fest Fall - Activity 1 - $300</t>
  </si>
  <si>
    <t>Relaxation Fest Fall - Activity 2 - $300</t>
  </si>
  <si>
    <t>Relaxation Fest Fall - Activity 3 - $300</t>
  </si>
  <si>
    <t>Relaxation Fest Fall - Activity 4 - $300</t>
  </si>
  <si>
    <t>Relaxation Fest Fall - Masseuse - $1825</t>
  </si>
  <si>
    <t>Ramblin Nights Spring Event - Decorations - $150</t>
  </si>
  <si>
    <t>Ramblin Nights Spring Event - Activity 1 - $2000</t>
  </si>
  <si>
    <t>Ramblin Nights Spring Event - Activity 2 - $1000</t>
  </si>
  <si>
    <t>Relaxation Fest Spring - Decorations - $150</t>
  </si>
  <si>
    <t>Relaxation Fest Spring - Activity 1 - $300</t>
  </si>
  <si>
    <t>Relaxation Fest Spring - Activity 2 - $300</t>
  </si>
  <si>
    <t>Relaxation Fest Spring - Activity 3 - $300</t>
  </si>
  <si>
    <t>Relaxation Fest Spring - Activity 4 - $300</t>
  </si>
  <si>
    <t>Relaxation Fest Spring - Masseuse - $1825</t>
  </si>
  <si>
    <t>NACA National Conference Registration (5 @ $165)</t>
  </si>
  <si>
    <t>Two Away Events per Budget</t>
  </si>
  <si>
    <t>ACUI Regional Conference Registration (5 @ $150)</t>
  </si>
  <si>
    <t>Non-Event Specific Publicity</t>
  </si>
  <si>
    <t>Spring APA Conference Registration</t>
  </si>
  <si>
    <t>Fall GPA Conference Registration</t>
  </si>
  <si>
    <t>PARKing Day</t>
  </si>
  <si>
    <t>World Town Planning Day</t>
  </si>
  <si>
    <t>Two events per budget</t>
  </si>
  <si>
    <t>Antiracist Planning Initiative - Training</t>
  </si>
  <si>
    <t>Speaker Fees cannot be funded in budgets</t>
  </si>
  <si>
    <t>Antiracist Planning Initiative - Tent Rental</t>
  </si>
  <si>
    <t>Antiracist Planning Initiative - City of Atlanta</t>
  </si>
  <si>
    <t>Antiracist Planning Initiative - Digital Advertising</t>
  </si>
  <si>
    <t>Antiracist Planning Initiative - Flyers</t>
  </si>
  <si>
    <t>$50 cap to Low Cost Publicity</t>
  </si>
  <si>
    <t>Antiracist Planning Initiative - Equipment Rental</t>
  </si>
  <si>
    <t>Spring APA Conference</t>
  </si>
  <si>
    <t>Fall GPA Conference</t>
  </si>
  <si>
    <t>Within 70 Mile Radius</t>
  </si>
  <si>
    <t>Students for Life - GT Website</t>
  </si>
  <si>
    <t>Hosting Offered by GT</t>
  </si>
  <si>
    <t>Georgia Tech attends March for Life (Flyers)</t>
  </si>
  <si>
    <t>$50 cap for low cost publicity</t>
  </si>
  <si>
    <t>Georgia Tech attends March for Life (Posters)</t>
  </si>
  <si>
    <t>Georgia Tech attends March for Life</t>
  </si>
  <si>
    <t>College Club Swimming Membership</t>
  </si>
  <si>
    <t>Website Domain Renewal</t>
  </si>
  <si>
    <t>UF Invitational Meet Registration</t>
  </si>
  <si>
    <t>Clemson Invitational Meet Registration</t>
  </si>
  <si>
    <t>UF Meet</t>
  </si>
  <si>
    <t>Clemson Meet</t>
  </si>
  <si>
    <t>Coaches (2)</t>
  </si>
  <si>
    <t>Combination locks (2)</t>
  </si>
  <si>
    <t>Sheet music</t>
  </si>
  <si>
    <t>Instrument maintenance and repair</t>
  </si>
  <si>
    <t>Taal Tadka Album</t>
  </si>
  <si>
    <t>Taal Tadka Fall Concert</t>
  </si>
  <si>
    <t>Taal Tadka Spring Concert</t>
  </si>
  <si>
    <t>SoJam  A Capella Festival</t>
  </si>
  <si>
    <t>Awaazein National South Asian Acapella Competition</t>
  </si>
  <si>
    <t>Travel to SoJam</t>
  </si>
  <si>
    <t>Travel to Awaazein</t>
  </si>
  <si>
    <t>NCTTA Divisionals Team Registration</t>
  </si>
  <si>
    <t>NCTTA Divisionals Singles Registration</t>
  </si>
  <si>
    <t>Table Tennis Balls - General Practice &amp; Multiball</t>
  </si>
  <si>
    <t>NA Teams Tournament Registration</t>
  </si>
  <si>
    <t>5 students going</t>
  </si>
  <si>
    <t>Atlanta Winter Giant Round Robin Registration</t>
  </si>
  <si>
    <t>Atlanta Spring Giant Round Robin Registration</t>
  </si>
  <si>
    <t>Two events can be funded through the budget</t>
  </si>
  <si>
    <t>NA Teams Tournament</t>
  </si>
  <si>
    <t>Tech The Halls / Buddy Jackets</t>
  </si>
  <si>
    <t>Decorations for Fall Event</t>
  </si>
  <si>
    <t>Speaker Fees for Fall Event</t>
  </si>
  <si>
    <t>Giftcards for Fall Event</t>
  </si>
  <si>
    <t>Prohibited by RSO, GT, and USG Policy</t>
  </si>
  <si>
    <t>Camera Equipment rental</t>
  </si>
  <si>
    <t>Adjustment to 3 eligible events</t>
  </si>
  <si>
    <t>Microphone Equipment rental</t>
  </si>
  <si>
    <t>Decorative Supplies</t>
  </si>
  <si>
    <t xml:space="preserve"> Raw Material and Insufficient pricing documentation </t>
  </si>
  <si>
    <t>Annual Spring Conference</t>
  </si>
  <si>
    <t>RSO Policy GT Student Min Requirements for Conference Not Met</t>
  </si>
  <si>
    <t>Videography Tech</t>
  </si>
  <si>
    <t>Technique Printing</t>
  </si>
  <si>
    <t>Publication Printing</t>
  </si>
  <si>
    <t>USAT</t>
  </si>
  <si>
    <t>Rock 'N Rollman Triathlon</t>
  </si>
  <si>
    <t>Lagrange Triathlon</t>
  </si>
  <si>
    <t>Two Competitions per Budget</t>
  </si>
  <si>
    <t>Lake Lanier Triathlon</t>
  </si>
  <si>
    <t>Parris Island Triathlon</t>
  </si>
  <si>
    <t>USAT Collegiate Club Championships</t>
  </si>
  <si>
    <t xml:space="preserve">$1000 Cap per Competition </t>
  </si>
  <si>
    <t>Hot Dam Triathlon</t>
  </si>
  <si>
    <t>Dare to Tri Triathlon</t>
  </si>
  <si>
    <t>Rocketman Triathlon</t>
  </si>
  <si>
    <t>USAT National Collegiate Championships</t>
  </si>
  <si>
    <t>Two Travel Cap in Budget</t>
  </si>
  <si>
    <t>Endurance Concepts</t>
  </si>
  <si>
    <t>Amazon Web Services</t>
  </si>
  <si>
    <t>Calendly Pro</t>
  </si>
  <si>
    <t>Slack Standard</t>
  </si>
  <si>
    <t>Alternative Software Available Through GT</t>
  </si>
  <si>
    <t>Campus MovieFest (Contract)</t>
  </si>
  <si>
    <t>President's Summit Printing</t>
  </si>
  <si>
    <t>President's Summit Theater Projector</t>
  </si>
  <si>
    <t>President's Summit Podium w/ Microphone</t>
  </si>
  <si>
    <t>President's Summit Theater Sound</t>
  </si>
  <si>
    <t>President's Summit Additional Microphone</t>
  </si>
  <si>
    <t>President's Summit Banners</t>
  </si>
  <si>
    <t>Up With The White &amp; Gold Theater Projector and Sou</t>
  </si>
  <si>
    <t>Up With The White &amp; Gold Podium Rental</t>
  </si>
  <si>
    <t>Up With The White &amp; Gold Microphone Rental</t>
  </si>
  <si>
    <t>Up With The White &amp; Gold Program Agendas</t>
  </si>
  <si>
    <t>Up With The White &amp; Gold Decorations</t>
  </si>
  <si>
    <t>Up With The White &amp; Gold Banners</t>
  </si>
  <si>
    <t>Up With The White &amp; Gold Laptop Rental</t>
  </si>
  <si>
    <t>GT Night at the Fox</t>
  </si>
  <si>
    <t>Lump Sum Stipend</t>
  </si>
  <si>
    <t>Stipends Not Funded Through RSO Budgets</t>
  </si>
  <si>
    <t>Moon Festival - Decorations</t>
  </si>
  <si>
    <t>Moon Festival - Trash Cans</t>
  </si>
  <si>
    <t>Moon Festival - Food-related Items</t>
  </si>
  <si>
    <t>Moon Festival - GTPD</t>
  </si>
  <si>
    <t>Annual Spring Ball - Decorations</t>
  </si>
  <si>
    <t>Adjustments due expected number of students</t>
  </si>
  <si>
    <t>Moon Festival - Wrek Radio</t>
  </si>
  <si>
    <t>Moon Festival - Marketing (Banners)</t>
  </si>
  <si>
    <t>Moon Festival - Marketing (Flyers)</t>
  </si>
  <si>
    <t>Annual Spring Ball - Marketing (Banners)</t>
  </si>
  <si>
    <t>Annual Spring Ball - Marketing (Flyers)</t>
  </si>
  <si>
    <t>West End Slalom Membership</t>
  </si>
  <si>
    <t>Southern Atlantic Conference Team Dues</t>
  </si>
  <si>
    <t>National Collegiate Water Ski Association Dues</t>
  </si>
  <si>
    <t>Gas Money</t>
  </si>
  <si>
    <t>Clemson Ski Tournament</t>
  </si>
  <si>
    <t>Alabama Ski Tournament</t>
  </si>
  <si>
    <t>New/Replacement Basketballs</t>
  </si>
  <si>
    <t>COVID Medical Kit</t>
  </si>
  <si>
    <t>UGA Regional NIRSA Tournament</t>
  </si>
  <si>
    <t>UF Swamp Tournament</t>
  </si>
  <si>
    <t>Coach Stipend</t>
  </si>
  <si>
    <t>Ref Payments</t>
  </si>
  <si>
    <t>Field Space</t>
  </si>
  <si>
    <t>Trainer Payments</t>
  </si>
  <si>
    <t>Ice Breaker Tournament</t>
  </si>
  <si>
    <t>Driving Out-of-State Travel (Miami)</t>
  </si>
  <si>
    <t>Maintenance</t>
  </si>
  <si>
    <t>Fall NIRSA Region 2 League Fees</t>
  </si>
  <si>
    <t>Balls</t>
  </si>
  <si>
    <t>Ball Bag</t>
  </si>
  <si>
    <t>Cones</t>
  </si>
  <si>
    <t>Training Pennies</t>
  </si>
  <si>
    <t>Fall Tournament Registration Fee</t>
  </si>
  <si>
    <t>Center Ref</t>
  </si>
  <si>
    <t>Two events max per budget</t>
  </si>
  <si>
    <t>Sideline Ref</t>
  </si>
  <si>
    <t>Coach</t>
  </si>
  <si>
    <t>Assignor Fees</t>
  </si>
  <si>
    <t>Trainer Fees</t>
  </si>
  <si>
    <t>University of North Carolina Tournament Entry Fee</t>
  </si>
  <si>
    <t>Max 2 Competitions Per Budget</t>
  </si>
  <si>
    <t>Florida State Regionals Entry Fee</t>
  </si>
  <si>
    <t>University of Georgia Tournament Entry Fee</t>
  </si>
  <si>
    <t>Kennesaw State Tournament Entry Fee</t>
  </si>
  <si>
    <t>Clemson University Tournament Entry Fee</t>
  </si>
  <si>
    <t>University of South Carolina Tournament Entry Fee</t>
  </si>
  <si>
    <t>UNC Tournament</t>
  </si>
  <si>
    <t>Max 2 Travel Per Budget</t>
  </si>
  <si>
    <t>Florida State Regionals</t>
  </si>
  <si>
    <t>UGA Tournament</t>
  </si>
  <si>
    <t>Clemson Tournament</t>
  </si>
  <si>
    <t>SARC Dues</t>
  </si>
  <si>
    <t>Individual Player's USA Rugby Membership..</t>
  </si>
  <si>
    <t>USA Rugby Club Team Registration Fee</t>
  </si>
  <si>
    <t>First Aid Medical Supplies</t>
  </si>
  <si>
    <t>Savannah St. Patrick Day Rugby Tournament</t>
  </si>
  <si>
    <t>Kennesaw State Halloween Tournament</t>
  </si>
  <si>
    <t>Away Game, Tuscaloosa, AL</t>
  </si>
  <si>
    <t>Away Game, Columbia SC</t>
  </si>
  <si>
    <t>Away Game, Knoxville, TN</t>
  </si>
  <si>
    <t>Max two travel per budget</t>
  </si>
  <si>
    <t>Referees</t>
  </si>
  <si>
    <t>Trainer</t>
  </si>
  <si>
    <t>Practice Rugby Balls</t>
  </si>
  <si>
    <t>Coaching</t>
  </si>
  <si>
    <t>Per RSO Policy only $1000 max for coaching</t>
  </si>
  <si>
    <t>Scrum Sled Maintenance</t>
  </si>
  <si>
    <t>USAU Dues</t>
  </si>
  <si>
    <t>Tournament Bid - Classic City Classic</t>
  </si>
  <si>
    <t>Tournament Bid - Rookie Round Up</t>
  </si>
  <si>
    <t>Queen City Tune Up Tournament</t>
  </si>
  <si>
    <t>Tally Classic Tournament</t>
  </si>
  <si>
    <t>PPE and Safety Devices</t>
  </si>
  <si>
    <t>Shop Supplies and Consumables</t>
  </si>
  <si>
    <t>Fabrication Training Materials</t>
  </si>
  <si>
    <t>New Member Projects</t>
  </si>
  <si>
    <t xml:space="preserve"> Capital Outlay/Insufficient Pricing Documentation </t>
  </si>
  <si>
    <t>Shop Tools</t>
  </si>
  <si>
    <t>Machine Tooling</t>
  </si>
  <si>
    <t>Racing Tires</t>
  </si>
  <si>
    <t>Competition Car Suspension</t>
  </si>
  <si>
    <t>Competition Car Consumables</t>
  </si>
  <si>
    <t>Competition Car Drivetrain</t>
  </si>
  <si>
    <t>Competition Car Vehicle Safety</t>
  </si>
  <si>
    <t>Track Day Instructor</t>
  </si>
  <si>
    <t>GRM Challenge Entry Fee</t>
  </si>
  <si>
    <t>GRM $2000 Competition, Gainesville, FL, Driving</t>
  </si>
  <si>
    <t>Club Car and Driver Training Maintenance</t>
  </si>
  <si>
    <t>Enclosed Trailer Maintenance</t>
  </si>
  <si>
    <t>Storage Locker</t>
  </si>
  <si>
    <t>Silent Disco- Headphones</t>
  </si>
  <si>
    <t>Processing fees cannot be funded</t>
  </si>
  <si>
    <t>Broadcasting Memberships</t>
  </si>
  <si>
    <t>Licensing Requirements</t>
  </si>
  <si>
    <t>Broadcasting and Electronics</t>
  </si>
  <si>
    <t>Audio Equipment</t>
  </si>
  <si>
    <t>Public Service Programing</t>
  </si>
  <si>
    <t>Telecommunications</t>
  </si>
  <si>
    <t>Web Services</t>
  </si>
  <si>
    <t>General Studio Upkeep</t>
  </si>
  <si>
    <t>Recruitment Costs</t>
  </si>
  <si>
    <t>WREKtacular - Advertising (Banners)</t>
  </si>
  <si>
    <t>WREKtacular - Advertising (Flyers)</t>
  </si>
  <si>
    <t>Maintenance and Repair</t>
  </si>
  <si>
    <t>Arrows</t>
  </si>
  <si>
    <t>Quivers</t>
  </si>
  <si>
    <t>Limbs</t>
  </si>
  <si>
    <t>Recurve Rests</t>
  </si>
  <si>
    <t>Compound Rests</t>
  </si>
  <si>
    <t>Strings</t>
  </si>
  <si>
    <t>Recurve Sights</t>
  </si>
  <si>
    <t>Compound Sights</t>
  </si>
  <si>
    <t>Clickers</t>
  </si>
  <si>
    <t>Plungers</t>
  </si>
  <si>
    <t>Releases</t>
  </si>
  <si>
    <t>Finger Tabs</t>
  </si>
  <si>
    <t>Finger Slings</t>
  </si>
  <si>
    <t>Target Faces vertical 3 spot</t>
  </si>
  <si>
    <t>Target Faces regular 40cm single spot</t>
  </si>
  <si>
    <t>Outdoor Target Faces 122cm single spot target</t>
  </si>
  <si>
    <t>Outdoor Target Faces 80cm single spot target</t>
  </si>
  <si>
    <t>Target Face Pins</t>
  </si>
  <si>
    <t>Target Butts</t>
  </si>
  <si>
    <t>Target Stands</t>
  </si>
  <si>
    <t>Chest Guards</t>
  </si>
  <si>
    <t>Stringer</t>
  </si>
  <si>
    <t>Trailer Upkeep and Operation Maintenance</t>
  </si>
  <si>
    <t>USAA Collegiate Archery Program (CAP) Registration</t>
  </si>
  <si>
    <t>USAA Mandatory Club Member Registration</t>
  </si>
  <si>
    <t>Field Equipment</t>
  </si>
  <si>
    <t>Outdoor Net System Maintenance</t>
  </si>
  <si>
    <t>Field Reservation Fee at Panthersville Complex</t>
  </si>
  <si>
    <t>National Outdoor Collegiate Championships</t>
  </si>
  <si>
    <t>Two away events per budget</t>
  </si>
  <si>
    <t>USA Archery Indoor Nationals</t>
  </si>
  <si>
    <t>Collegiate Southeast Regional Championships</t>
  </si>
  <si>
    <t>Collegiate National 3D Championships</t>
  </si>
  <si>
    <t>GAA State Indoor Championship</t>
  </si>
  <si>
    <t>Lancaster Classic Championship</t>
  </si>
  <si>
    <t>Olympic Recurve Archery Coaching</t>
  </si>
  <si>
    <t>NCBA Dues</t>
  </si>
  <si>
    <t>Batting Cage Rental</t>
  </si>
  <si>
    <t>Field Rental</t>
  </si>
  <si>
    <t>Umpires for Home Series</t>
  </si>
  <si>
    <t>Two non-away events per Budget/Pricing Documentation Adjustment</t>
  </si>
  <si>
    <t>Away Series (Louisiana State University)</t>
  </si>
  <si>
    <t>Away Series (University of Central Florida</t>
  </si>
  <si>
    <t>Away Series (Florida State University</t>
  </si>
  <si>
    <t>Two away events per Budget</t>
  </si>
  <si>
    <t>Away Series (University of South Carolina</t>
  </si>
  <si>
    <t>Game Baseballs</t>
  </si>
  <si>
    <t>New Fungo Bat</t>
  </si>
  <si>
    <t>Practice Baseballs</t>
  </si>
  <si>
    <t>Floor Tape</t>
  </si>
  <si>
    <t>Clemson Tiger Open</t>
  </si>
  <si>
    <t>$1000 Registration Cap</t>
  </si>
  <si>
    <t>UGA Open</t>
  </si>
  <si>
    <t>Spring SIFA Meet</t>
  </si>
  <si>
    <t>College Fencing Championships</t>
  </si>
  <si>
    <t>Mandatory Non-Competitive USFA Memberships</t>
  </si>
  <si>
    <t>Background Check &amp; Professional USFA Memberships</t>
  </si>
  <si>
    <t>$15 Cap to BG Checks</t>
  </si>
  <si>
    <t>Required USFA Club Liability Insurance Fee</t>
  </si>
  <si>
    <t>Wired Foil Blades</t>
  </si>
  <si>
    <t>Sabre Blades</t>
  </si>
  <si>
    <t>Wired Epee Blades</t>
  </si>
  <si>
    <t>Sabres</t>
  </si>
  <si>
    <t>Foil Wires</t>
  </si>
  <si>
    <t>Epee Wires</t>
  </si>
  <si>
    <t>Foil Screws</t>
  </si>
  <si>
    <t>Epee Screws</t>
  </si>
  <si>
    <t>Foil Masks</t>
  </si>
  <si>
    <t>Epee Masks</t>
  </si>
  <si>
    <t>Sabre Masks</t>
  </si>
  <si>
    <t>Foil/Epee Gloves, non-conductive</t>
  </si>
  <si>
    <t>Sabre Gloves, conductive</t>
  </si>
  <si>
    <t>Foil/Sabre Body Cords, 2-prong</t>
  </si>
  <si>
    <t>Epee Body Cords, 3-prong</t>
  </si>
  <si>
    <t>Mask Cords</t>
  </si>
  <si>
    <t>Body Cord Clips</t>
  </si>
  <si>
    <t>Weapon Grips</t>
  </si>
  <si>
    <t>Foil Bellguards</t>
  </si>
  <si>
    <t>Epee Bellguards</t>
  </si>
  <si>
    <t>Epee Pressure Springs</t>
  </si>
  <si>
    <t>Epee Contact Springs</t>
  </si>
  <si>
    <t>Foil Springs</t>
  </si>
  <si>
    <t>Tip Tape</t>
  </si>
  <si>
    <t>Reels</t>
  </si>
  <si>
    <t>Aircraft/airport liability insurance</t>
  </si>
  <si>
    <t>Aircraft tiedowns/office rent</t>
  </si>
  <si>
    <t>Offered by GT</t>
  </si>
  <si>
    <t>Plane wash supplies</t>
  </si>
  <si>
    <t>Web hosting</t>
  </si>
  <si>
    <t>Membership flights</t>
  </si>
  <si>
    <t>Charts</t>
  </si>
  <si>
    <t>EAA AirVenture Oshkosh</t>
  </si>
  <si>
    <t>$100 Per Student Cap Per Event</t>
  </si>
  <si>
    <t>Sun 'n Fun</t>
  </si>
  <si>
    <t>ATOP</t>
  </si>
  <si>
    <t>2 Events Max Per Budget</t>
  </si>
  <si>
    <t>Avionics repairs</t>
  </si>
  <si>
    <t>Oil and oil filters</t>
  </si>
  <si>
    <t>100 Hour pit stop inspections</t>
  </si>
  <si>
    <t>Annual inspections</t>
  </si>
  <si>
    <t>BATD navigation database</t>
  </si>
  <si>
    <t>Avionics inspections</t>
  </si>
  <si>
    <t>Avionics database subscriptions</t>
  </si>
  <si>
    <t>AVI - Electronic Components</t>
  </si>
  <si>
    <t>Raw Materals/Capital Outlay</t>
  </si>
  <si>
    <t>AVI - PCBs</t>
  </si>
  <si>
    <t>AVI - PCB Assembly</t>
  </si>
  <si>
    <t>AVI - Prototyping Consumables</t>
  </si>
  <si>
    <t>AVI - Harnessing</t>
  </si>
  <si>
    <t>FLD - Recovery Hardware</t>
  </si>
  <si>
    <t>GND - Launch Support Hardware</t>
  </si>
  <si>
    <t>GND - Electrical Support Hardware</t>
  </si>
  <si>
    <t>GND - Mission Control Hardware</t>
  </si>
  <si>
    <t>GND - Launch Safety Materials</t>
  </si>
  <si>
    <t>FLD - Flight Test HW</t>
  </si>
  <si>
    <t>PRP - Valves</t>
  </si>
  <si>
    <t>PRP - Fittings and Tubing</t>
  </si>
  <si>
    <t>PRP - Machining Metal</t>
  </si>
  <si>
    <t>PRP - Fluids</t>
  </si>
  <si>
    <t>PRP - Test Monitoring Components</t>
  </si>
  <si>
    <t>PRP - Machining Services</t>
  </si>
  <si>
    <t>STR - Machining Metal</t>
  </si>
  <si>
    <t>Airframe Hardware</t>
  </si>
  <si>
    <t>Internal Vehicle Structure Components</t>
  </si>
  <si>
    <t>Subscale Launch Travel, 10 Students</t>
  </si>
  <si>
    <t>FY22 Budget Allocation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</si>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</sst>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6" fillId="0" borderId="0" xfId="0" applyFont="1"/>
    <xf numFmtId="0" fontId="4" fillId="0" borderId="0" xfId="0" applyFont="1"/>
    <xf numFmtId="0" fontId="4" fillId="3" borderId="3" xfId="0" applyFont="1" applyFill="1" applyBorder="1" applyAlignment="1">
      <alignment horizontal="center"/>
    </xf>
    <xf numFmtId="0" fontId="5" fillId="0" borderId="4" xfId="0" applyFont="1" applyBorder="1"/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9" xfId="0" applyFont="1" applyBorder="1"/>
    <xf numFmtId="44" fontId="7" fillId="0" borderId="2" xfId="0" applyNumberFormat="1" applyFont="1" applyBorder="1" applyAlignment="1"/>
    <xf numFmtId="44" fontId="7" fillId="2" borderId="6" xfId="0" applyNumberFormat="1" applyFont="1" applyFill="1" applyBorder="1" applyAlignment="1">
      <alignment horizontal="right"/>
    </xf>
    <xf numFmtId="44" fontId="1" fillId="3" borderId="6" xfId="0" applyNumberFormat="1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right"/>
    </xf>
    <xf numFmtId="44" fontId="1" fillId="0" borderId="10" xfId="0" applyNumberFormat="1" applyFont="1" applyBorder="1" applyAlignment="1">
      <alignment horizontal="right"/>
    </xf>
    <xf numFmtId="0" fontId="1" fillId="0" borderId="0" xfId="0" applyFont="1" applyAlignment="1"/>
    <xf numFmtId="44" fontId="3" fillId="0" borderId="11" xfId="0" applyNumberFormat="1" applyFont="1" applyBorder="1" applyAlignment="1">
      <alignment horizontal="right"/>
    </xf>
    <xf numFmtId="44" fontId="4" fillId="0" borderId="12" xfId="0" applyNumberFormat="1" applyFont="1" applyBorder="1" applyAlignment="1">
      <alignment horizontal="right"/>
    </xf>
    <xf numFmtId="44" fontId="3" fillId="0" borderId="12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4" fontId="7" fillId="0" borderId="0" xfId="0" applyNumberFormat="1" applyFont="1"/>
    <xf numFmtId="44" fontId="7" fillId="2" borderId="3" xfId="0" applyNumberFormat="1" applyFont="1" applyFill="1" applyBorder="1" applyAlignment="1">
      <alignment horizontal="right"/>
    </xf>
    <xf numFmtId="44" fontId="1" fillId="3" borderId="3" xfId="0" applyNumberFormat="1" applyFont="1" applyFill="1" applyBorder="1" applyAlignment="1">
      <alignment horizontal="right"/>
    </xf>
    <xf numFmtId="4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9" fillId="4" borderId="0" xfId="0" applyNumberFormat="1" applyFont="1" applyFill="1" applyAlignment="1">
      <alignment horizontal="right"/>
    </xf>
    <xf numFmtId="44" fontId="1" fillId="0" borderId="9" xfId="0" applyNumberFormat="1" applyFont="1" applyBorder="1" applyAlignment="1">
      <alignment horizontal="right"/>
    </xf>
    <xf numFmtId="44" fontId="1" fillId="0" borderId="1" xfId="0" applyNumberFormat="1" applyFont="1" applyBorder="1" applyAlignment="1">
      <alignment horizontal="right"/>
    </xf>
    <xf numFmtId="44" fontId="7" fillId="0" borderId="0" xfId="0" applyNumberFormat="1" applyFont="1" applyAlignment="1"/>
    <xf numFmtId="44" fontId="7" fillId="2" borderId="5" xfId="0" applyNumberFormat="1" applyFont="1" applyFill="1" applyBorder="1" applyAlignment="1">
      <alignment horizontal="right"/>
    </xf>
    <xf numFmtId="44" fontId="1" fillId="3" borderId="5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9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B4C6E7"/>
          <bgColor rgb="FFB4C6E7"/>
        </patternFill>
      </fill>
    </dxf>
  </dxfs>
  <tableStyles count="3">
    <tableStyle name="RSO Dashboard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artment Dashboard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artment Dashboard-style 2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6"/>
  <sheetViews>
    <sheetView tabSelected="1" workbookViewId="0"/>
  </sheetViews>
  <sheetFormatPr defaultColWidth="12.625" defaultRowHeight="15" customHeight="1" x14ac:dyDescent="0.25"/>
  <cols>
    <col min="1" max="1" width="7.625" style="13" customWidth="1"/>
    <col min="2" max="2" width="78.375" style="13" customWidth="1"/>
    <col min="3" max="4" width="17" style="13" customWidth="1"/>
    <col min="5" max="5" width="36.125" style="13" customWidth="1"/>
    <col min="6" max="6" width="20.125" style="13" bestFit="1" customWidth="1"/>
    <col min="7" max="25" width="7.625" customWidth="1"/>
  </cols>
  <sheetData>
    <row r="1" spans="1:6" x14ac:dyDescent="0.25">
      <c r="A1" s="33" t="s">
        <v>98</v>
      </c>
      <c r="B1" s="30" t="s">
        <v>0</v>
      </c>
      <c r="C1" s="18" t="s">
        <v>99</v>
      </c>
      <c r="D1" s="27" t="s">
        <v>1</v>
      </c>
      <c r="E1" s="18" t="s">
        <v>100</v>
      </c>
      <c r="F1" s="8" t="s">
        <v>1576</v>
      </c>
    </row>
    <row r="2" spans="1:6" x14ac:dyDescent="0.25">
      <c r="A2" s="5" t="s">
        <v>2</v>
      </c>
      <c r="B2" s="4"/>
      <c r="C2" s="28">
        <f t="shared" ref="C2:D2" si="0">SUM(C3)</f>
        <v>6108</v>
      </c>
      <c r="D2" s="28">
        <f t="shared" si="0"/>
        <v>5490.4</v>
      </c>
      <c r="E2" s="19"/>
      <c r="F2" s="9">
        <f>SUM(F3)</f>
        <v>5490.4</v>
      </c>
    </row>
    <row r="3" spans="1:6" x14ac:dyDescent="0.25">
      <c r="A3" s="3" t="s">
        <v>101</v>
      </c>
      <c r="B3" s="4"/>
      <c r="C3" s="29">
        <f>SUM(C4)</f>
        <v>6108</v>
      </c>
      <c r="D3" s="29">
        <f>SUM(D4:D8)</f>
        <v>5490.4</v>
      </c>
      <c r="E3" s="20"/>
      <c r="F3" s="10">
        <f>SUM(F4:F8)</f>
        <v>5490.4</v>
      </c>
    </row>
    <row r="4" spans="1:6" x14ac:dyDescent="0.25">
      <c r="A4" s="31">
        <v>94743</v>
      </c>
      <c r="B4" s="31" t="s">
        <v>102</v>
      </c>
      <c r="C4" s="21">
        <v>6108</v>
      </c>
      <c r="D4" s="21">
        <v>5394</v>
      </c>
      <c r="E4" s="21" t="s">
        <v>103</v>
      </c>
      <c r="F4" s="11">
        <v>5394</v>
      </c>
    </row>
    <row r="5" spans="1:6" x14ac:dyDescent="0.25">
      <c r="A5" s="31">
        <v>94743</v>
      </c>
      <c r="B5" s="13" t="s">
        <v>104</v>
      </c>
      <c r="C5" s="21">
        <v>0</v>
      </c>
      <c r="D5" s="21">
        <v>46.4</v>
      </c>
      <c r="E5" s="21" t="s">
        <v>103</v>
      </c>
      <c r="F5" s="11">
        <v>46.4</v>
      </c>
    </row>
    <row r="6" spans="1:6" x14ac:dyDescent="0.25">
      <c r="A6" s="31">
        <v>94743</v>
      </c>
      <c r="B6" s="13" t="s">
        <v>105</v>
      </c>
      <c r="C6" s="21">
        <v>0</v>
      </c>
      <c r="D6" s="21">
        <v>50</v>
      </c>
      <c r="E6" s="21" t="s">
        <v>103</v>
      </c>
      <c r="F6" s="11">
        <v>50</v>
      </c>
    </row>
    <row r="7" spans="1:6" x14ac:dyDescent="0.25">
      <c r="A7" s="31">
        <v>94743</v>
      </c>
      <c r="B7" s="13" t="s">
        <v>106</v>
      </c>
      <c r="C7" s="21">
        <v>0</v>
      </c>
      <c r="D7" s="21">
        <v>0</v>
      </c>
      <c r="E7" s="21" t="s">
        <v>107</v>
      </c>
      <c r="F7" s="11">
        <v>0</v>
      </c>
    </row>
    <row r="8" spans="1:6" x14ac:dyDescent="0.25">
      <c r="A8" s="31">
        <v>94743</v>
      </c>
      <c r="B8" s="13" t="s">
        <v>108</v>
      </c>
      <c r="C8" s="21">
        <v>0</v>
      </c>
      <c r="D8" s="21">
        <v>0</v>
      </c>
      <c r="E8" s="21" t="s">
        <v>109</v>
      </c>
      <c r="F8" s="11">
        <v>0</v>
      </c>
    </row>
    <row r="9" spans="1:6" x14ac:dyDescent="0.25">
      <c r="A9" s="31">
        <v>94743</v>
      </c>
      <c r="B9" s="13" t="s">
        <v>110</v>
      </c>
      <c r="C9" s="21">
        <v>0</v>
      </c>
      <c r="D9" s="21">
        <v>0</v>
      </c>
      <c r="E9" s="21" t="s">
        <v>109</v>
      </c>
      <c r="F9" s="11">
        <v>0</v>
      </c>
    </row>
    <row r="10" spans="1:6" x14ac:dyDescent="0.25">
      <c r="A10" s="5" t="s">
        <v>3</v>
      </c>
      <c r="B10" s="4"/>
      <c r="C10" s="28">
        <f t="shared" ref="C10:D10" si="1">SUM(C11,C21,C24,C27)</f>
        <v>19449.2</v>
      </c>
      <c r="D10" s="28">
        <f t="shared" si="1"/>
        <v>0</v>
      </c>
      <c r="E10" s="19"/>
      <c r="F10" s="9">
        <f>SUM(F11,F21,F24,F27)</f>
        <v>0</v>
      </c>
    </row>
    <row r="11" spans="1:6" x14ac:dyDescent="0.25">
      <c r="A11" s="3" t="s">
        <v>101</v>
      </c>
      <c r="B11" s="4"/>
      <c r="C11" s="29">
        <f t="shared" ref="C11:D11" si="2">SUM(C12:C20)</f>
        <v>14220</v>
      </c>
      <c r="D11" s="29">
        <f t="shared" si="2"/>
        <v>0</v>
      </c>
      <c r="E11" s="20"/>
      <c r="F11" s="10">
        <f>SUM(F12:F20)</f>
        <v>0</v>
      </c>
    </row>
    <row r="12" spans="1:6" x14ac:dyDescent="0.25">
      <c r="A12" s="31">
        <v>95017</v>
      </c>
      <c r="B12" s="31" t="s">
        <v>111</v>
      </c>
      <c r="C12" s="21">
        <v>1500</v>
      </c>
      <c r="D12" s="21">
        <v>0</v>
      </c>
      <c r="E12" s="21" t="s">
        <v>112</v>
      </c>
      <c r="F12" s="11">
        <v>0</v>
      </c>
    </row>
    <row r="13" spans="1:6" x14ac:dyDescent="0.25">
      <c r="A13" s="31">
        <v>95017</v>
      </c>
      <c r="B13" s="31" t="s">
        <v>113</v>
      </c>
      <c r="C13" s="21">
        <v>1000</v>
      </c>
      <c r="D13" s="21">
        <v>0</v>
      </c>
      <c r="E13" s="21" t="s">
        <v>112</v>
      </c>
      <c r="F13" s="11">
        <v>0</v>
      </c>
    </row>
    <row r="14" spans="1:6" x14ac:dyDescent="0.25">
      <c r="A14" s="31">
        <v>95017</v>
      </c>
      <c r="B14" s="31" t="s">
        <v>114</v>
      </c>
      <c r="C14" s="21">
        <v>3000</v>
      </c>
      <c r="D14" s="21">
        <v>0</v>
      </c>
      <c r="E14" s="21" t="s">
        <v>112</v>
      </c>
      <c r="F14" s="11">
        <v>0</v>
      </c>
    </row>
    <row r="15" spans="1:6" x14ac:dyDescent="0.25">
      <c r="A15" s="31">
        <v>95017</v>
      </c>
      <c r="B15" s="31" t="s">
        <v>115</v>
      </c>
      <c r="C15" s="21">
        <v>1000</v>
      </c>
      <c r="D15" s="21">
        <v>0</v>
      </c>
      <c r="E15" s="21" t="s">
        <v>112</v>
      </c>
      <c r="F15" s="11">
        <v>0</v>
      </c>
    </row>
    <row r="16" spans="1:6" x14ac:dyDescent="0.25">
      <c r="A16" s="31">
        <v>95017</v>
      </c>
      <c r="B16" s="31" t="s">
        <v>116</v>
      </c>
      <c r="C16" s="21">
        <v>1000</v>
      </c>
      <c r="D16" s="21">
        <v>0</v>
      </c>
      <c r="E16" s="21" t="s">
        <v>112</v>
      </c>
      <c r="F16" s="11">
        <v>0</v>
      </c>
    </row>
    <row r="17" spans="1:6" x14ac:dyDescent="0.25">
      <c r="A17" s="31">
        <v>95017</v>
      </c>
      <c r="B17" s="31" t="s">
        <v>117</v>
      </c>
      <c r="C17" s="21">
        <v>1000</v>
      </c>
      <c r="D17" s="21">
        <v>0</v>
      </c>
      <c r="E17" s="21" t="s">
        <v>112</v>
      </c>
      <c r="F17" s="11">
        <v>0</v>
      </c>
    </row>
    <row r="18" spans="1:6" x14ac:dyDescent="0.25">
      <c r="A18" s="31">
        <v>95017</v>
      </c>
      <c r="B18" s="31" t="s">
        <v>118</v>
      </c>
      <c r="C18" s="21">
        <v>4000</v>
      </c>
      <c r="D18" s="21">
        <v>0</v>
      </c>
      <c r="E18" s="21" t="s">
        <v>112</v>
      </c>
      <c r="F18" s="11">
        <v>0</v>
      </c>
    </row>
    <row r="19" spans="1:6" x14ac:dyDescent="0.25">
      <c r="A19" s="31">
        <v>95017</v>
      </c>
      <c r="B19" s="31" t="s">
        <v>119</v>
      </c>
      <c r="C19" s="21">
        <v>720</v>
      </c>
      <c r="D19" s="21">
        <v>0</v>
      </c>
      <c r="E19" s="21" t="s">
        <v>112</v>
      </c>
      <c r="F19" s="11">
        <v>0</v>
      </c>
    </row>
    <row r="20" spans="1:6" x14ac:dyDescent="0.25">
      <c r="A20" s="31">
        <v>95017</v>
      </c>
      <c r="B20" s="31" t="s">
        <v>120</v>
      </c>
      <c r="C20" s="21">
        <v>1000</v>
      </c>
      <c r="D20" s="21">
        <v>0</v>
      </c>
      <c r="E20" s="21" t="s">
        <v>112</v>
      </c>
      <c r="F20" s="11">
        <v>0</v>
      </c>
    </row>
    <row r="21" spans="1:6" x14ac:dyDescent="0.25">
      <c r="A21" s="3" t="s">
        <v>121</v>
      </c>
      <c r="B21" s="4"/>
      <c r="C21" s="29">
        <f t="shared" ref="C21:D21" si="3">SUM(C22:C23)</f>
        <v>2200</v>
      </c>
      <c r="D21" s="29">
        <f t="shared" si="3"/>
        <v>0</v>
      </c>
      <c r="E21" s="20"/>
      <c r="F21" s="10">
        <f>SUM(F22:F23)</f>
        <v>0</v>
      </c>
    </row>
    <row r="22" spans="1:6" x14ac:dyDescent="0.25">
      <c r="A22" s="31">
        <v>95017</v>
      </c>
      <c r="B22" s="31" t="s">
        <v>122</v>
      </c>
      <c r="C22" s="21">
        <v>1100</v>
      </c>
      <c r="D22" s="21">
        <v>0</v>
      </c>
      <c r="E22" s="21" t="s">
        <v>112</v>
      </c>
      <c r="F22" s="11">
        <v>0</v>
      </c>
    </row>
    <row r="23" spans="1:6" x14ac:dyDescent="0.25">
      <c r="A23" s="31">
        <v>95017</v>
      </c>
      <c r="B23" s="31" t="s">
        <v>123</v>
      </c>
      <c r="C23" s="21">
        <v>1100</v>
      </c>
      <c r="D23" s="21">
        <v>0</v>
      </c>
      <c r="E23" s="21" t="s">
        <v>112</v>
      </c>
      <c r="F23" s="11">
        <v>0</v>
      </c>
    </row>
    <row r="24" spans="1:6" x14ac:dyDescent="0.25">
      <c r="A24" s="3" t="s">
        <v>124</v>
      </c>
      <c r="B24" s="4"/>
      <c r="C24" s="29">
        <f t="shared" ref="C24:D24" si="4">SUM(C25:C26)</f>
        <v>2029.2</v>
      </c>
      <c r="D24" s="29">
        <f t="shared" si="4"/>
        <v>0</v>
      </c>
      <c r="E24" s="20"/>
      <c r="F24" s="10">
        <f>SUM(F25:F26)</f>
        <v>0</v>
      </c>
    </row>
    <row r="25" spans="1:6" x14ac:dyDescent="0.25">
      <c r="A25" s="31">
        <v>95017</v>
      </c>
      <c r="B25" s="31" t="s">
        <v>125</v>
      </c>
      <c r="C25" s="21">
        <v>1500</v>
      </c>
      <c r="D25" s="21">
        <v>0</v>
      </c>
      <c r="E25" s="21" t="s">
        <v>112</v>
      </c>
      <c r="F25" s="11">
        <v>0</v>
      </c>
    </row>
    <row r="26" spans="1:6" ht="15.75" customHeight="1" x14ac:dyDescent="0.25">
      <c r="A26" s="31">
        <v>95017</v>
      </c>
      <c r="B26" s="31" t="s">
        <v>126</v>
      </c>
      <c r="C26" s="21">
        <v>529.20000000000005</v>
      </c>
      <c r="D26" s="21">
        <v>0</v>
      </c>
      <c r="E26" s="21" t="s">
        <v>112</v>
      </c>
      <c r="F26" s="11">
        <v>0</v>
      </c>
    </row>
    <row r="27" spans="1:6" ht="15.75" customHeight="1" x14ac:dyDescent="0.25">
      <c r="A27" s="3" t="s">
        <v>127</v>
      </c>
      <c r="B27" s="4"/>
      <c r="C27" s="29">
        <f t="shared" ref="C27:D27" si="5">SUM(C28)</f>
        <v>1000</v>
      </c>
      <c r="D27" s="29">
        <f t="shared" si="5"/>
        <v>0</v>
      </c>
      <c r="E27" s="20"/>
      <c r="F27" s="10">
        <f>SUM(F28)</f>
        <v>0</v>
      </c>
    </row>
    <row r="28" spans="1:6" ht="15.75" customHeight="1" x14ac:dyDescent="0.25">
      <c r="A28" s="31">
        <v>95017</v>
      </c>
      <c r="B28" s="31" t="s">
        <v>128</v>
      </c>
      <c r="C28" s="21">
        <v>1000</v>
      </c>
      <c r="D28" s="21">
        <v>0</v>
      </c>
      <c r="E28" s="21" t="s">
        <v>112</v>
      </c>
      <c r="F28" s="11">
        <v>0</v>
      </c>
    </row>
    <row r="29" spans="1:6" ht="15.75" customHeight="1" x14ac:dyDescent="0.25">
      <c r="A29" s="5" t="s">
        <v>4</v>
      </c>
      <c r="B29" s="4"/>
      <c r="C29" s="28">
        <f t="shared" ref="C29:D29" si="6">SUM(C30,C37,C40)</f>
        <v>2314.16</v>
      </c>
      <c r="D29" s="28">
        <f t="shared" si="6"/>
        <v>180</v>
      </c>
      <c r="E29" s="19"/>
      <c r="F29" s="9">
        <f>SUM(F30,F37,F40)</f>
        <v>180</v>
      </c>
    </row>
    <row r="30" spans="1:6" ht="15.75" customHeight="1" x14ac:dyDescent="0.25">
      <c r="A30" s="3" t="s">
        <v>101</v>
      </c>
      <c r="B30" s="4"/>
      <c r="C30" s="29">
        <f t="shared" ref="C30:D30" si="7">SUM(C31:C36)</f>
        <v>764.16</v>
      </c>
      <c r="D30" s="29">
        <f t="shared" si="7"/>
        <v>30</v>
      </c>
      <c r="E30" s="20"/>
      <c r="F30" s="10">
        <f>SUM(F31:F36)</f>
        <v>30</v>
      </c>
    </row>
    <row r="31" spans="1:6" ht="15.75" customHeight="1" x14ac:dyDescent="0.25">
      <c r="A31" s="31">
        <v>94892</v>
      </c>
      <c r="B31" s="31" t="s">
        <v>129</v>
      </c>
      <c r="C31" s="21">
        <v>119.4</v>
      </c>
      <c r="D31" s="21">
        <v>0</v>
      </c>
      <c r="E31" s="21" t="s">
        <v>130</v>
      </c>
      <c r="F31" s="11">
        <v>0</v>
      </c>
    </row>
    <row r="32" spans="1:6" ht="15.75" customHeight="1" x14ac:dyDescent="0.25">
      <c r="A32" s="31">
        <v>94892</v>
      </c>
      <c r="B32" s="31" t="s">
        <v>131</v>
      </c>
      <c r="C32" s="21">
        <v>479.76</v>
      </c>
      <c r="D32" s="21">
        <v>0</v>
      </c>
      <c r="E32" s="21" t="s">
        <v>132</v>
      </c>
      <c r="F32" s="11">
        <v>0</v>
      </c>
    </row>
    <row r="33" spans="1:6" ht="15.75" customHeight="1" x14ac:dyDescent="0.25">
      <c r="A33" s="31">
        <v>94892</v>
      </c>
      <c r="B33" s="31" t="s">
        <v>133</v>
      </c>
      <c r="C33" s="21">
        <v>30</v>
      </c>
      <c r="D33" s="21">
        <v>30</v>
      </c>
      <c r="E33" s="21"/>
      <c r="F33" s="11">
        <v>30</v>
      </c>
    </row>
    <row r="34" spans="1:6" ht="15.75" customHeight="1" x14ac:dyDescent="0.25">
      <c r="A34" s="31">
        <v>94892</v>
      </c>
      <c r="B34" s="31" t="s">
        <v>134</v>
      </c>
      <c r="C34" s="21">
        <v>50</v>
      </c>
      <c r="D34" s="21">
        <v>0</v>
      </c>
      <c r="E34" s="21" t="s">
        <v>135</v>
      </c>
      <c r="F34" s="11">
        <v>0</v>
      </c>
    </row>
    <row r="35" spans="1:6" ht="15.75" customHeight="1" x14ac:dyDescent="0.25">
      <c r="A35" s="31">
        <v>94892</v>
      </c>
      <c r="B35" s="31" t="s">
        <v>136</v>
      </c>
      <c r="C35" s="21">
        <v>70</v>
      </c>
      <c r="D35" s="21">
        <v>0</v>
      </c>
      <c r="E35" s="21" t="s">
        <v>135</v>
      </c>
      <c r="F35" s="11">
        <v>0</v>
      </c>
    </row>
    <row r="36" spans="1:6" ht="15.75" customHeight="1" x14ac:dyDescent="0.25">
      <c r="A36" s="31">
        <v>94892</v>
      </c>
      <c r="B36" s="31" t="s">
        <v>137</v>
      </c>
      <c r="C36" s="21">
        <v>15</v>
      </c>
      <c r="D36" s="21">
        <v>0</v>
      </c>
      <c r="E36" s="21" t="s">
        <v>135</v>
      </c>
      <c r="F36" s="11">
        <v>0</v>
      </c>
    </row>
    <row r="37" spans="1:6" ht="15.75" customHeight="1" x14ac:dyDescent="0.25">
      <c r="A37" s="3" t="s">
        <v>121</v>
      </c>
      <c r="B37" s="4"/>
      <c r="C37" s="29">
        <f t="shared" ref="C37:D37" si="8">SUM(C38:C39)</f>
        <v>1400</v>
      </c>
      <c r="D37" s="29">
        <f t="shared" si="8"/>
        <v>0</v>
      </c>
      <c r="E37" s="20"/>
      <c r="F37" s="10">
        <f>SUM(F38:F39)</f>
        <v>0</v>
      </c>
    </row>
    <row r="38" spans="1:6" ht="15.75" customHeight="1" x14ac:dyDescent="0.25">
      <c r="A38" s="31">
        <v>94892</v>
      </c>
      <c r="B38" s="31" t="s">
        <v>138</v>
      </c>
      <c r="C38" s="21">
        <v>1000</v>
      </c>
      <c r="D38" s="21">
        <v>0</v>
      </c>
      <c r="E38" s="21" t="s">
        <v>139</v>
      </c>
      <c r="F38" s="11">
        <v>0</v>
      </c>
    </row>
    <row r="39" spans="1:6" ht="15.75" customHeight="1" x14ac:dyDescent="0.25">
      <c r="A39" s="31">
        <v>94892</v>
      </c>
      <c r="B39" s="31" t="s">
        <v>140</v>
      </c>
      <c r="C39" s="21">
        <v>400</v>
      </c>
      <c r="D39" s="21">
        <v>0</v>
      </c>
      <c r="E39" s="21" t="s">
        <v>139</v>
      </c>
      <c r="F39" s="11">
        <v>0</v>
      </c>
    </row>
    <row r="40" spans="1:6" ht="15.75" customHeight="1" x14ac:dyDescent="0.25">
      <c r="A40" s="3" t="s">
        <v>124</v>
      </c>
      <c r="B40" s="4"/>
      <c r="C40" s="29">
        <f t="shared" ref="C40:D40" si="9">SUM(C41)</f>
        <v>150</v>
      </c>
      <c r="D40" s="29">
        <f t="shared" si="9"/>
        <v>150</v>
      </c>
      <c r="E40" s="20"/>
      <c r="F40" s="10">
        <f>SUM(F41)</f>
        <v>150</v>
      </c>
    </row>
    <row r="41" spans="1:6" ht="15.75" customHeight="1" x14ac:dyDescent="0.25">
      <c r="A41" s="31">
        <v>94892</v>
      </c>
      <c r="B41" s="31" t="s">
        <v>141</v>
      </c>
      <c r="C41" s="21">
        <v>150</v>
      </c>
      <c r="D41" s="21">
        <v>150</v>
      </c>
      <c r="E41" s="21"/>
      <c r="F41" s="11">
        <v>150</v>
      </c>
    </row>
    <row r="42" spans="1:6" ht="15.75" customHeight="1" x14ac:dyDescent="0.25">
      <c r="A42" s="5" t="s">
        <v>5</v>
      </c>
      <c r="B42" s="4"/>
      <c r="C42" s="28">
        <f t="shared" ref="C42:D42" si="10">SUM(C43,C47,C53)</f>
        <v>7294</v>
      </c>
      <c r="D42" s="28">
        <f t="shared" si="10"/>
        <v>3124</v>
      </c>
      <c r="E42" s="19"/>
      <c r="F42" s="9">
        <f>SUM(F43,F47,F53)</f>
        <v>3124</v>
      </c>
    </row>
    <row r="43" spans="1:6" ht="15.75" customHeight="1" x14ac:dyDescent="0.25">
      <c r="A43" s="3" t="s">
        <v>101</v>
      </c>
      <c r="B43" s="4"/>
      <c r="C43" s="29">
        <f t="shared" ref="C43:D43" si="11">SUM(C44:C46)</f>
        <v>3094</v>
      </c>
      <c r="D43" s="29">
        <f t="shared" si="11"/>
        <v>64</v>
      </c>
      <c r="E43" s="20"/>
      <c r="F43" s="10">
        <f>SUM(F44:F46)</f>
        <v>64</v>
      </c>
    </row>
    <row r="44" spans="1:6" ht="15.75" customHeight="1" x14ac:dyDescent="0.25">
      <c r="A44" s="31">
        <v>94792</v>
      </c>
      <c r="B44" s="31" t="s">
        <v>142</v>
      </c>
      <c r="C44" s="21">
        <v>64</v>
      </c>
      <c r="D44" s="21">
        <v>64</v>
      </c>
      <c r="E44" s="21"/>
      <c r="F44" s="11">
        <v>64</v>
      </c>
    </row>
    <row r="45" spans="1:6" ht="15.75" customHeight="1" x14ac:dyDescent="0.25">
      <c r="A45" s="31">
        <v>94792</v>
      </c>
      <c r="B45" s="31" t="s">
        <v>143</v>
      </c>
      <c r="C45" s="21">
        <v>30</v>
      </c>
      <c r="D45" s="21">
        <v>0</v>
      </c>
      <c r="E45" s="21" t="s">
        <v>144</v>
      </c>
      <c r="F45" s="11">
        <v>0</v>
      </c>
    </row>
    <row r="46" spans="1:6" ht="15.75" customHeight="1" x14ac:dyDescent="0.25">
      <c r="A46" s="31">
        <v>94792</v>
      </c>
      <c r="B46" s="31" t="s">
        <v>145</v>
      </c>
      <c r="C46" s="21">
        <v>3000</v>
      </c>
      <c r="D46" s="21">
        <v>0</v>
      </c>
      <c r="E46" s="21" t="s">
        <v>146</v>
      </c>
      <c r="F46" s="11">
        <v>0</v>
      </c>
    </row>
    <row r="47" spans="1:6" ht="15.75" customHeight="1" x14ac:dyDescent="0.25">
      <c r="A47" s="3" t="s">
        <v>121</v>
      </c>
      <c r="B47" s="4"/>
      <c r="C47" s="29">
        <f t="shared" ref="C47:D47" si="12">SUM(C48:C52)</f>
        <v>1200</v>
      </c>
      <c r="D47" s="29">
        <f t="shared" si="12"/>
        <v>60</v>
      </c>
      <c r="E47" s="20"/>
      <c r="F47" s="10">
        <f>SUM(F48:F52)</f>
        <v>60</v>
      </c>
    </row>
    <row r="48" spans="1:6" ht="15.75" customHeight="1" x14ac:dyDescent="0.25">
      <c r="A48" s="31">
        <v>94792</v>
      </c>
      <c r="B48" s="31" t="s">
        <v>147</v>
      </c>
      <c r="C48" s="21">
        <v>500</v>
      </c>
      <c r="D48" s="21">
        <v>0</v>
      </c>
      <c r="E48" s="21" t="s">
        <v>148</v>
      </c>
      <c r="F48" s="11">
        <v>0</v>
      </c>
    </row>
    <row r="49" spans="1:6" ht="15.75" customHeight="1" x14ac:dyDescent="0.25">
      <c r="A49" s="31">
        <v>94792</v>
      </c>
      <c r="B49" s="31" t="s">
        <v>149</v>
      </c>
      <c r="C49" s="21">
        <v>150</v>
      </c>
      <c r="D49" s="21">
        <v>0</v>
      </c>
      <c r="E49" s="21" t="s">
        <v>148</v>
      </c>
      <c r="F49" s="11">
        <v>0</v>
      </c>
    </row>
    <row r="50" spans="1:6" ht="15.75" customHeight="1" x14ac:dyDescent="0.25">
      <c r="A50" s="31">
        <v>94792</v>
      </c>
      <c r="B50" s="31" t="s">
        <v>150</v>
      </c>
      <c r="C50" s="21">
        <v>100</v>
      </c>
      <c r="D50" s="21">
        <v>60</v>
      </c>
      <c r="E50" s="21" t="s">
        <v>151</v>
      </c>
      <c r="F50" s="11">
        <v>60</v>
      </c>
    </row>
    <row r="51" spans="1:6" ht="15.75" customHeight="1" x14ac:dyDescent="0.25">
      <c r="A51" s="31">
        <v>94792</v>
      </c>
      <c r="B51" s="31" t="s">
        <v>152</v>
      </c>
      <c r="C51" s="21">
        <v>100</v>
      </c>
      <c r="D51" s="21">
        <v>0</v>
      </c>
      <c r="E51" s="21" t="s">
        <v>139</v>
      </c>
      <c r="F51" s="11">
        <v>0</v>
      </c>
    </row>
    <row r="52" spans="1:6" ht="15.75" customHeight="1" x14ac:dyDescent="0.25">
      <c r="A52" s="31">
        <v>94792</v>
      </c>
      <c r="B52" s="31" t="s">
        <v>153</v>
      </c>
      <c r="C52" s="21">
        <v>350</v>
      </c>
      <c r="D52" s="21">
        <v>0</v>
      </c>
      <c r="E52" s="21" t="s">
        <v>148</v>
      </c>
      <c r="F52" s="11">
        <v>0</v>
      </c>
    </row>
    <row r="53" spans="1:6" ht="15.75" customHeight="1" x14ac:dyDescent="0.25">
      <c r="A53" s="3" t="s">
        <v>124</v>
      </c>
      <c r="B53" s="4"/>
      <c r="C53" s="29">
        <f t="shared" ref="C53:D53" si="13">SUM(C54:C55)</f>
        <v>3000</v>
      </c>
      <c r="D53" s="29">
        <f t="shared" si="13"/>
        <v>3000</v>
      </c>
      <c r="E53" s="20"/>
      <c r="F53" s="10">
        <f>SUM(F54:F55)</f>
        <v>3000</v>
      </c>
    </row>
    <row r="54" spans="1:6" ht="15.75" customHeight="1" x14ac:dyDescent="0.25">
      <c r="A54" s="31">
        <v>94792</v>
      </c>
      <c r="B54" s="13" t="s">
        <v>154</v>
      </c>
      <c r="C54" s="21">
        <v>1500</v>
      </c>
      <c r="D54" s="21">
        <v>1500</v>
      </c>
      <c r="E54" s="21"/>
      <c r="F54" s="11">
        <v>1500</v>
      </c>
    </row>
    <row r="55" spans="1:6" ht="15.75" customHeight="1" x14ac:dyDescent="0.25">
      <c r="A55" s="31">
        <v>94792</v>
      </c>
      <c r="B55" s="13" t="s">
        <v>155</v>
      </c>
      <c r="C55" s="21">
        <v>1500</v>
      </c>
      <c r="D55" s="21">
        <v>1500</v>
      </c>
      <c r="E55" s="21"/>
      <c r="F55" s="11">
        <v>1500</v>
      </c>
    </row>
    <row r="56" spans="1:6" ht="15.75" customHeight="1" x14ac:dyDescent="0.25">
      <c r="A56" s="5" t="s">
        <v>6</v>
      </c>
      <c r="B56" s="4"/>
      <c r="C56" s="28">
        <f t="shared" ref="C56:D56" si="14">SUM(C57,C63,C72)</f>
        <v>14461</v>
      </c>
      <c r="D56" s="28">
        <f t="shared" si="14"/>
        <v>1019</v>
      </c>
      <c r="E56" s="19"/>
      <c r="F56" s="9">
        <f>SUM(F57,F63,F72)</f>
        <v>1019</v>
      </c>
    </row>
    <row r="57" spans="1:6" ht="15.75" customHeight="1" x14ac:dyDescent="0.25">
      <c r="A57" s="3" t="s">
        <v>101</v>
      </c>
      <c r="B57" s="4"/>
      <c r="C57" s="29">
        <f t="shared" ref="C57:D57" si="15">SUM(C58:C62)</f>
        <v>9863</v>
      </c>
      <c r="D57" s="29">
        <f t="shared" si="15"/>
        <v>360</v>
      </c>
      <c r="E57" s="20"/>
      <c r="F57" s="10">
        <f>SUM(F58:F62)</f>
        <v>360</v>
      </c>
    </row>
    <row r="58" spans="1:6" ht="15.75" customHeight="1" x14ac:dyDescent="0.25">
      <c r="A58" s="31">
        <v>94793</v>
      </c>
      <c r="B58" s="31" t="s">
        <v>156</v>
      </c>
      <c r="C58" s="21">
        <v>6825</v>
      </c>
      <c r="D58" s="21">
        <v>0</v>
      </c>
      <c r="E58" s="21" t="s">
        <v>157</v>
      </c>
      <c r="F58" s="11">
        <v>0</v>
      </c>
    </row>
    <row r="59" spans="1:6" ht="15.75" customHeight="1" x14ac:dyDescent="0.25">
      <c r="A59" s="31">
        <v>94793</v>
      </c>
      <c r="B59" s="31" t="s">
        <v>158</v>
      </c>
      <c r="C59" s="21">
        <v>2250</v>
      </c>
      <c r="D59" s="21">
        <v>0</v>
      </c>
      <c r="E59" s="21" t="s">
        <v>159</v>
      </c>
      <c r="F59" s="11">
        <v>0</v>
      </c>
    </row>
    <row r="60" spans="1:6" ht="15.75" customHeight="1" x14ac:dyDescent="0.25">
      <c r="A60" s="31">
        <v>94793</v>
      </c>
      <c r="B60" s="31" t="s">
        <v>160</v>
      </c>
      <c r="C60" s="21">
        <v>360</v>
      </c>
      <c r="D60" s="21">
        <v>360</v>
      </c>
      <c r="E60" s="21"/>
      <c r="F60" s="11">
        <v>360</v>
      </c>
    </row>
    <row r="61" spans="1:6" ht="15.75" customHeight="1" x14ac:dyDescent="0.25">
      <c r="A61" s="31">
        <v>94793</v>
      </c>
      <c r="B61" s="31" t="s">
        <v>161</v>
      </c>
      <c r="C61" s="21">
        <v>228</v>
      </c>
      <c r="D61" s="21">
        <v>0</v>
      </c>
      <c r="E61" s="21" t="s">
        <v>162</v>
      </c>
      <c r="F61" s="11">
        <v>0</v>
      </c>
    </row>
    <row r="62" spans="1:6" ht="15.75" customHeight="1" x14ac:dyDescent="0.25">
      <c r="A62" s="31">
        <v>94793</v>
      </c>
      <c r="B62" s="31" t="s">
        <v>163</v>
      </c>
      <c r="C62" s="21">
        <v>200</v>
      </c>
      <c r="D62" s="21">
        <v>0</v>
      </c>
      <c r="E62" s="21" t="s">
        <v>139</v>
      </c>
      <c r="F62" s="11">
        <v>0</v>
      </c>
    </row>
    <row r="63" spans="1:6" ht="15.75" customHeight="1" x14ac:dyDescent="0.25">
      <c r="A63" s="3" t="s">
        <v>121</v>
      </c>
      <c r="B63" s="4"/>
      <c r="C63" s="29">
        <f t="shared" ref="C63:D63" si="16">SUM(C64:C71)</f>
        <v>4208</v>
      </c>
      <c r="D63" s="29">
        <f t="shared" si="16"/>
        <v>509</v>
      </c>
      <c r="E63" s="20"/>
      <c r="F63" s="10">
        <f>SUM(F64:F71)</f>
        <v>509</v>
      </c>
    </row>
    <row r="64" spans="1:6" ht="15.75" customHeight="1" x14ac:dyDescent="0.25">
      <c r="A64" s="31">
        <v>94793</v>
      </c>
      <c r="B64" s="31" t="s">
        <v>164</v>
      </c>
      <c r="C64" s="21">
        <v>100</v>
      </c>
      <c r="D64" s="21">
        <v>0</v>
      </c>
      <c r="E64" s="21" t="s">
        <v>165</v>
      </c>
      <c r="F64" s="11">
        <v>0</v>
      </c>
    </row>
    <row r="65" spans="1:6" ht="15.75" customHeight="1" x14ac:dyDescent="0.25">
      <c r="A65" s="31">
        <v>94793</v>
      </c>
      <c r="B65" s="31" t="s">
        <v>166</v>
      </c>
      <c r="C65" s="21">
        <v>60</v>
      </c>
      <c r="D65" s="21">
        <v>0</v>
      </c>
      <c r="E65" s="21" t="s">
        <v>167</v>
      </c>
      <c r="F65" s="11">
        <v>0</v>
      </c>
    </row>
    <row r="66" spans="1:6" ht="15.75" customHeight="1" x14ac:dyDescent="0.25">
      <c r="A66" s="31">
        <v>94793</v>
      </c>
      <c r="B66" s="31" t="s">
        <v>168</v>
      </c>
      <c r="C66" s="21">
        <v>500</v>
      </c>
      <c r="D66" s="21">
        <v>0</v>
      </c>
      <c r="E66" s="21" t="s">
        <v>169</v>
      </c>
      <c r="F66" s="11">
        <v>0</v>
      </c>
    </row>
    <row r="67" spans="1:6" ht="15.75" customHeight="1" x14ac:dyDescent="0.25">
      <c r="A67" s="31">
        <v>94793</v>
      </c>
      <c r="B67" s="31" t="s">
        <v>170</v>
      </c>
      <c r="C67" s="21">
        <v>48</v>
      </c>
      <c r="D67" s="21">
        <v>0</v>
      </c>
      <c r="E67" s="21" t="s">
        <v>167</v>
      </c>
      <c r="F67" s="11">
        <v>0</v>
      </c>
    </row>
    <row r="68" spans="1:6" ht="15.75" customHeight="1" x14ac:dyDescent="0.25">
      <c r="A68" s="31">
        <v>94793</v>
      </c>
      <c r="B68" s="31" t="s">
        <v>171</v>
      </c>
      <c r="C68" s="21">
        <v>200</v>
      </c>
      <c r="D68" s="21">
        <v>0</v>
      </c>
      <c r="E68" s="21" t="s">
        <v>167</v>
      </c>
      <c r="F68" s="11">
        <v>0</v>
      </c>
    </row>
    <row r="69" spans="1:6" ht="15.75" customHeight="1" x14ac:dyDescent="0.25">
      <c r="A69" s="31">
        <v>94793</v>
      </c>
      <c r="B69" s="31" t="s">
        <v>172</v>
      </c>
      <c r="C69" s="21">
        <v>2000</v>
      </c>
      <c r="D69" s="21">
        <v>509</v>
      </c>
      <c r="E69" s="21" t="s">
        <v>173</v>
      </c>
      <c r="F69" s="11">
        <v>509</v>
      </c>
    </row>
    <row r="70" spans="1:6" ht="15.75" customHeight="1" x14ac:dyDescent="0.25">
      <c r="A70" s="31">
        <v>94793</v>
      </c>
      <c r="B70" s="31" t="s">
        <v>174</v>
      </c>
      <c r="C70" s="21">
        <v>1100</v>
      </c>
      <c r="D70" s="21">
        <v>0</v>
      </c>
      <c r="E70" s="21" t="s">
        <v>167</v>
      </c>
      <c r="F70" s="11">
        <v>0</v>
      </c>
    </row>
    <row r="71" spans="1:6" ht="15.75" customHeight="1" x14ac:dyDescent="0.25">
      <c r="A71" s="31">
        <v>94793</v>
      </c>
      <c r="B71" s="31" t="s">
        <v>175</v>
      </c>
      <c r="C71" s="21">
        <v>200</v>
      </c>
      <c r="D71" s="21">
        <v>0</v>
      </c>
      <c r="E71" s="21" t="s">
        <v>167</v>
      </c>
      <c r="F71" s="11">
        <v>0</v>
      </c>
    </row>
    <row r="72" spans="1:6" ht="15.75" customHeight="1" x14ac:dyDescent="0.25">
      <c r="A72" s="3" t="s">
        <v>127</v>
      </c>
      <c r="B72" s="4"/>
      <c r="C72" s="29">
        <f t="shared" ref="C72:D72" si="17">SUM(C73:C74)</f>
        <v>390</v>
      </c>
      <c r="D72" s="29">
        <f t="shared" si="17"/>
        <v>150</v>
      </c>
      <c r="E72" s="20"/>
      <c r="F72" s="10">
        <f>SUM(F73:F74)</f>
        <v>150</v>
      </c>
    </row>
    <row r="73" spans="1:6" ht="15.75" customHeight="1" x14ac:dyDescent="0.25">
      <c r="A73" s="31">
        <v>94793</v>
      </c>
      <c r="B73" s="31" t="s">
        <v>176</v>
      </c>
      <c r="C73" s="21">
        <v>240</v>
      </c>
      <c r="D73" s="21">
        <v>0</v>
      </c>
      <c r="E73" s="21" t="s">
        <v>177</v>
      </c>
      <c r="F73" s="11">
        <v>0</v>
      </c>
    </row>
    <row r="74" spans="1:6" ht="15.75" customHeight="1" x14ac:dyDescent="0.25">
      <c r="A74" s="31">
        <v>94793</v>
      </c>
      <c r="B74" s="31" t="s">
        <v>178</v>
      </c>
      <c r="C74" s="21">
        <v>150</v>
      </c>
      <c r="D74" s="21">
        <v>150</v>
      </c>
      <c r="E74" s="21"/>
      <c r="F74" s="11">
        <v>150</v>
      </c>
    </row>
    <row r="75" spans="1:6" ht="15.75" customHeight="1" x14ac:dyDescent="0.25">
      <c r="A75" s="5" t="s">
        <v>7</v>
      </c>
      <c r="B75" s="4"/>
      <c r="C75" s="28">
        <f t="shared" ref="C75:D75" si="18">SUM(C76,C78)</f>
        <v>1480</v>
      </c>
      <c r="D75" s="28">
        <f t="shared" si="18"/>
        <v>780</v>
      </c>
      <c r="E75" s="19"/>
      <c r="F75" s="9">
        <f>SUM(F76,F78)</f>
        <v>780</v>
      </c>
    </row>
    <row r="76" spans="1:6" ht="15.75" customHeight="1" x14ac:dyDescent="0.25">
      <c r="A76" s="3" t="s">
        <v>101</v>
      </c>
      <c r="B76" s="4"/>
      <c r="C76" s="29">
        <f t="shared" ref="C76:D76" si="19">C77</f>
        <v>780</v>
      </c>
      <c r="D76" s="29">
        <f t="shared" si="19"/>
        <v>780</v>
      </c>
      <c r="E76" s="20"/>
      <c r="F76" s="10">
        <f>F77</f>
        <v>780</v>
      </c>
    </row>
    <row r="77" spans="1:6" ht="15.75" customHeight="1" x14ac:dyDescent="0.25">
      <c r="A77" s="31">
        <v>94585</v>
      </c>
      <c r="B77" s="31" t="s">
        <v>179</v>
      </c>
      <c r="C77" s="21">
        <v>780</v>
      </c>
      <c r="D77" s="21">
        <v>780</v>
      </c>
      <c r="E77" s="21"/>
      <c r="F77" s="11">
        <v>780</v>
      </c>
    </row>
    <row r="78" spans="1:6" ht="15.75" customHeight="1" x14ac:dyDescent="0.25">
      <c r="A78" s="3" t="s">
        <v>127</v>
      </c>
      <c r="B78" s="4"/>
      <c r="C78" s="29">
        <f t="shared" ref="C78:D78" si="20">C79</f>
        <v>700</v>
      </c>
      <c r="D78" s="29">
        <f t="shared" si="20"/>
        <v>0</v>
      </c>
      <c r="E78" s="20"/>
      <c r="F78" s="10">
        <f>F79</f>
        <v>0</v>
      </c>
    </row>
    <row r="79" spans="1:6" ht="15.75" customHeight="1" x14ac:dyDescent="0.25">
      <c r="A79" s="31">
        <v>94585</v>
      </c>
      <c r="B79" s="13" t="s">
        <v>180</v>
      </c>
      <c r="C79" s="21">
        <v>700</v>
      </c>
      <c r="D79" s="21">
        <v>0</v>
      </c>
      <c r="E79" s="21" t="s">
        <v>181</v>
      </c>
      <c r="F79" s="11">
        <v>0</v>
      </c>
    </row>
    <row r="80" spans="1:6" ht="15.75" customHeight="1" x14ac:dyDescent="0.25">
      <c r="A80" s="5" t="s">
        <v>8</v>
      </c>
      <c r="B80" s="4"/>
      <c r="C80" s="28">
        <f t="shared" ref="C80:D80" si="21">SUM(C81,C85,C88)</f>
        <v>5229.8999999999996</v>
      </c>
      <c r="D80" s="28">
        <f t="shared" si="21"/>
        <v>5298.7199999999993</v>
      </c>
      <c r="E80" s="19"/>
      <c r="F80" s="9">
        <f>SUM(F81,F85,F88)</f>
        <v>5298.7199999999993</v>
      </c>
    </row>
    <row r="81" spans="1:6" ht="15.75" customHeight="1" x14ac:dyDescent="0.25">
      <c r="A81" s="3" t="s">
        <v>121</v>
      </c>
      <c r="B81" s="4"/>
      <c r="C81" s="29">
        <f t="shared" ref="C81:D81" si="22">SUM(C82:C84)</f>
        <v>2150</v>
      </c>
      <c r="D81" s="29">
        <f t="shared" si="22"/>
        <v>2150</v>
      </c>
      <c r="E81" s="20"/>
      <c r="F81" s="10">
        <f>SUM(F82:F84)</f>
        <v>2150</v>
      </c>
    </row>
    <row r="82" spans="1:6" ht="15.75" customHeight="1" x14ac:dyDescent="0.25">
      <c r="A82" s="31">
        <v>94262</v>
      </c>
      <c r="B82" s="31" t="s">
        <v>182</v>
      </c>
      <c r="C82" s="21">
        <v>1000</v>
      </c>
      <c r="D82" s="21">
        <v>1000</v>
      </c>
      <c r="E82" s="21"/>
      <c r="F82" s="11">
        <v>1000</v>
      </c>
    </row>
    <row r="83" spans="1:6" ht="15.75" customHeight="1" x14ac:dyDescent="0.25">
      <c r="A83" s="31">
        <v>94262</v>
      </c>
      <c r="B83" s="31" t="s">
        <v>183</v>
      </c>
      <c r="C83" s="21">
        <v>1000</v>
      </c>
      <c r="D83" s="21">
        <v>1000</v>
      </c>
      <c r="E83" s="21"/>
      <c r="F83" s="11">
        <v>1000</v>
      </c>
    </row>
    <row r="84" spans="1:6" ht="15.75" customHeight="1" x14ac:dyDescent="0.25">
      <c r="A84" s="31">
        <v>94262</v>
      </c>
      <c r="B84" s="31" t="s">
        <v>184</v>
      </c>
      <c r="C84" s="21">
        <v>150</v>
      </c>
      <c r="D84" s="21">
        <v>150</v>
      </c>
      <c r="E84" s="21"/>
      <c r="F84" s="11">
        <v>150</v>
      </c>
    </row>
    <row r="85" spans="1:6" ht="15.75" customHeight="1" x14ac:dyDescent="0.25">
      <c r="A85" s="3" t="s">
        <v>124</v>
      </c>
      <c r="B85" s="4"/>
      <c r="C85" s="29">
        <f t="shared" ref="C85:D85" si="23">SUM(C86:C87)</f>
        <v>2079.9</v>
      </c>
      <c r="D85" s="29">
        <f t="shared" si="23"/>
        <v>2148.7199999999998</v>
      </c>
      <c r="E85" s="20"/>
      <c r="F85" s="10">
        <f>SUM(F86:F87)</f>
        <v>2148.7199999999998</v>
      </c>
    </row>
    <row r="86" spans="1:6" ht="15.75" customHeight="1" x14ac:dyDescent="0.25">
      <c r="A86" s="31">
        <v>94262</v>
      </c>
      <c r="B86" s="31" t="s">
        <v>185</v>
      </c>
      <c r="C86" s="21">
        <v>925.5</v>
      </c>
      <c r="D86" s="21">
        <v>948.36</v>
      </c>
      <c r="E86" s="21" t="s">
        <v>186</v>
      </c>
      <c r="F86" s="11">
        <v>948.36</v>
      </c>
    </row>
    <row r="87" spans="1:6" ht="15.75" customHeight="1" x14ac:dyDescent="0.25">
      <c r="A87" s="31">
        <v>94262</v>
      </c>
      <c r="B87" s="31" t="s">
        <v>187</v>
      </c>
      <c r="C87" s="21">
        <v>1154.4000000000001</v>
      </c>
      <c r="D87" s="21">
        <v>1200.3599999999999</v>
      </c>
      <c r="E87" s="21" t="s">
        <v>186</v>
      </c>
      <c r="F87" s="11">
        <v>1200.3599999999999</v>
      </c>
    </row>
    <row r="88" spans="1:6" ht="15.75" customHeight="1" x14ac:dyDescent="0.25">
      <c r="A88" s="3" t="s">
        <v>127</v>
      </c>
      <c r="B88" s="4"/>
      <c r="C88" s="29">
        <f t="shared" ref="C88:D88" si="24">C89</f>
        <v>1000</v>
      </c>
      <c r="D88" s="29">
        <f t="shared" si="24"/>
        <v>1000</v>
      </c>
      <c r="E88" s="20"/>
      <c r="F88" s="10">
        <f>F89</f>
        <v>1000</v>
      </c>
    </row>
    <row r="89" spans="1:6" ht="15.75" customHeight="1" x14ac:dyDescent="0.25">
      <c r="A89" s="31">
        <v>94262</v>
      </c>
      <c r="B89" s="31" t="s">
        <v>188</v>
      </c>
      <c r="C89" s="21">
        <v>1000</v>
      </c>
      <c r="D89" s="21">
        <v>1000</v>
      </c>
      <c r="E89" s="21"/>
      <c r="F89" s="11">
        <v>1000</v>
      </c>
    </row>
    <row r="90" spans="1:6" ht="15.75" customHeight="1" x14ac:dyDescent="0.25">
      <c r="A90" s="5" t="s">
        <v>9</v>
      </c>
      <c r="B90" s="4"/>
      <c r="C90" s="28">
        <f t="shared" ref="C90:D90" si="25">C91</f>
        <v>300</v>
      </c>
      <c r="D90" s="28">
        <f t="shared" si="25"/>
        <v>0</v>
      </c>
      <c r="E90" s="19"/>
      <c r="F90" s="9">
        <f>F91</f>
        <v>0</v>
      </c>
    </row>
    <row r="91" spans="1:6" ht="15.75" customHeight="1" x14ac:dyDescent="0.25">
      <c r="A91" s="3" t="s">
        <v>101</v>
      </c>
      <c r="B91" s="4"/>
      <c r="C91" s="29">
        <f t="shared" ref="C91:D91" si="26">SUM(C92:C93)</f>
        <v>300</v>
      </c>
      <c r="D91" s="29">
        <f t="shared" si="26"/>
        <v>0</v>
      </c>
      <c r="E91" s="20"/>
      <c r="F91" s="10">
        <f>SUM(F92:F93)</f>
        <v>0</v>
      </c>
    </row>
    <row r="92" spans="1:6" ht="15.75" customHeight="1" x14ac:dyDescent="0.25">
      <c r="A92" s="31">
        <v>95021</v>
      </c>
      <c r="B92" s="31" t="s">
        <v>189</v>
      </c>
      <c r="C92" s="21">
        <v>100</v>
      </c>
      <c r="D92" s="21">
        <v>0</v>
      </c>
      <c r="E92" s="21" t="s">
        <v>190</v>
      </c>
      <c r="F92" s="11">
        <v>0</v>
      </c>
    </row>
    <row r="93" spans="1:6" ht="15.75" customHeight="1" x14ac:dyDescent="0.25">
      <c r="A93" s="31">
        <v>95021</v>
      </c>
      <c r="B93" s="31" t="s">
        <v>191</v>
      </c>
      <c r="C93" s="21">
        <v>200</v>
      </c>
      <c r="D93" s="21">
        <v>0</v>
      </c>
      <c r="E93" s="21" t="s">
        <v>190</v>
      </c>
      <c r="F93" s="11">
        <v>0</v>
      </c>
    </row>
    <row r="94" spans="1:6" ht="15.75" customHeight="1" x14ac:dyDescent="0.25">
      <c r="A94" s="5" t="s">
        <v>10</v>
      </c>
      <c r="B94" s="4"/>
      <c r="C94" s="28">
        <f t="shared" ref="C94:D94" si="27">C95</f>
        <v>1275</v>
      </c>
      <c r="D94" s="28">
        <f t="shared" si="27"/>
        <v>0</v>
      </c>
      <c r="E94" s="19"/>
      <c r="F94" s="9">
        <f t="shared" ref="F94:F95" si="28">F95</f>
        <v>0</v>
      </c>
    </row>
    <row r="95" spans="1:6" ht="15.75" customHeight="1" x14ac:dyDescent="0.25">
      <c r="A95" s="3" t="s">
        <v>101</v>
      </c>
      <c r="B95" s="4"/>
      <c r="C95" s="29">
        <f t="shared" ref="C95:D95" si="29">C96</f>
        <v>1275</v>
      </c>
      <c r="D95" s="29">
        <f t="shared" si="29"/>
        <v>0</v>
      </c>
      <c r="E95" s="20"/>
      <c r="F95" s="10">
        <f t="shared" si="28"/>
        <v>0</v>
      </c>
    </row>
    <row r="96" spans="1:6" ht="15.75" customHeight="1" x14ac:dyDescent="0.25">
      <c r="A96" s="31">
        <v>94967</v>
      </c>
      <c r="B96" s="31" t="s">
        <v>192</v>
      </c>
      <c r="C96" s="21">
        <v>1275</v>
      </c>
      <c r="D96" s="21">
        <v>0</v>
      </c>
      <c r="E96" s="21" t="s">
        <v>193</v>
      </c>
      <c r="F96" s="11">
        <v>0</v>
      </c>
    </row>
    <row r="97" spans="1:6" ht="15.75" customHeight="1" x14ac:dyDescent="0.25">
      <c r="A97" s="5" t="s">
        <v>11</v>
      </c>
      <c r="B97" s="4"/>
      <c r="C97" s="28">
        <f t="shared" ref="C97:D97" si="30">SUM(C98,C104,C107,C111)</f>
        <v>33773.449999999997</v>
      </c>
      <c r="D97" s="28">
        <f t="shared" si="30"/>
        <v>26238.26</v>
      </c>
      <c r="E97" s="19"/>
      <c r="F97" s="9">
        <f>SUM(F98,F104,F107,F111)</f>
        <v>26238.26</v>
      </c>
    </row>
    <row r="98" spans="1:6" ht="15.75" customHeight="1" x14ac:dyDescent="0.25">
      <c r="A98" s="3" t="s">
        <v>101</v>
      </c>
      <c r="B98" s="4"/>
      <c r="C98" s="29">
        <f t="shared" ref="C98:D98" si="31">SUM(C99:C103)</f>
        <v>24600</v>
      </c>
      <c r="D98" s="29">
        <f t="shared" si="31"/>
        <v>22200</v>
      </c>
      <c r="E98" s="20"/>
      <c r="F98" s="10">
        <f>SUM(F99:F103)</f>
        <v>22200</v>
      </c>
    </row>
    <row r="99" spans="1:6" ht="15.75" customHeight="1" x14ac:dyDescent="0.25">
      <c r="A99" s="31">
        <v>94767</v>
      </c>
      <c r="B99" s="31" t="s">
        <v>194</v>
      </c>
      <c r="C99" s="21">
        <v>19600</v>
      </c>
      <c r="D99" s="21">
        <v>19600</v>
      </c>
      <c r="E99" s="21"/>
      <c r="F99" s="11">
        <v>19600</v>
      </c>
    </row>
    <row r="100" spans="1:6" ht="15.75" customHeight="1" x14ac:dyDescent="0.25">
      <c r="A100" s="31">
        <v>94767</v>
      </c>
      <c r="B100" s="31" t="s">
        <v>195</v>
      </c>
      <c r="C100" s="21">
        <v>500</v>
      </c>
      <c r="D100" s="21">
        <v>500</v>
      </c>
      <c r="E100" s="21"/>
      <c r="F100" s="11">
        <v>500</v>
      </c>
    </row>
    <row r="101" spans="1:6" ht="15.75" customHeight="1" x14ac:dyDescent="0.25">
      <c r="A101" s="31">
        <v>94767</v>
      </c>
      <c r="B101" s="31" t="s">
        <v>196</v>
      </c>
      <c r="C101" s="21">
        <v>2200</v>
      </c>
      <c r="D101" s="21">
        <v>0</v>
      </c>
      <c r="E101" s="21" t="s">
        <v>135</v>
      </c>
      <c r="F101" s="11">
        <v>0</v>
      </c>
    </row>
    <row r="102" spans="1:6" ht="15.75" customHeight="1" x14ac:dyDescent="0.25">
      <c r="A102" s="31">
        <v>94767</v>
      </c>
      <c r="B102" s="31" t="s">
        <v>197</v>
      </c>
      <c r="C102" s="21">
        <v>200</v>
      </c>
      <c r="D102" s="21">
        <v>0</v>
      </c>
      <c r="E102" s="21" t="s">
        <v>135</v>
      </c>
      <c r="F102" s="11">
        <v>0</v>
      </c>
    </row>
    <row r="103" spans="1:6" ht="15.75" customHeight="1" x14ac:dyDescent="0.25">
      <c r="A103" s="31">
        <v>94767</v>
      </c>
      <c r="B103" s="31" t="s">
        <v>198</v>
      </c>
      <c r="C103" s="21">
        <v>2100</v>
      </c>
      <c r="D103" s="21">
        <v>2100</v>
      </c>
      <c r="E103" s="21"/>
      <c r="F103" s="11">
        <v>2100</v>
      </c>
    </row>
    <row r="104" spans="1:6" ht="15.75" customHeight="1" x14ac:dyDescent="0.25">
      <c r="A104" s="3" t="s">
        <v>121</v>
      </c>
      <c r="B104" s="4"/>
      <c r="C104" s="29">
        <f t="shared" ref="C104:D104" si="32">SUM(C105:C106)</f>
        <v>6000</v>
      </c>
      <c r="D104" s="29">
        <f t="shared" si="32"/>
        <v>2000</v>
      </c>
      <c r="E104" s="20"/>
      <c r="F104" s="10">
        <f>SUM(F105:F106)</f>
        <v>2000</v>
      </c>
    </row>
    <row r="105" spans="1:6" ht="15.75" customHeight="1" x14ac:dyDescent="0.25">
      <c r="A105" s="31">
        <v>94767</v>
      </c>
      <c r="B105" s="31" t="s">
        <v>199</v>
      </c>
      <c r="C105" s="21">
        <v>1000</v>
      </c>
      <c r="D105" s="21">
        <v>1000</v>
      </c>
      <c r="E105" s="21"/>
      <c r="F105" s="11">
        <v>1000</v>
      </c>
    </row>
    <row r="106" spans="1:6" ht="15.75" customHeight="1" x14ac:dyDescent="0.25">
      <c r="A106" s="31">
        <v>94767</v>
      </c>
      <c r="B106" s="31" t="s">
        <v>200</v>
      </c>
      <c r="C106" s="21">
        <v>5000</v>
      </c>
      <c r="D106" s="21">
        <v>1000</v>
      </c>
      <c r="E106" s="21" t="s">
        <v>201</v>
      </c>
      <c r="F106" s="11">
        <v>1000</v>
      </c>
    </row>
    <row r="107" spans="1:6" ht="15.75" customHeight="1" x14ac:dyDescent="0.25">
      <c r="A107" s="3" t="s">
        <v>124</v>
      </c>
      <c r="B107" s="4"/>
      <c r="C107" s="29">
        <f t="shared" ref="C107:D107" si="33">SUM(C108:C110)</f>
        <v>2173.4499999999998</v>
      </c>
      <c r="D107" s="29">
        <f t="shared" si="33"/>
        <v>1038.26</v>
      </c>
      <c r="E107" s="20"/>
      <c r="F107" s="10">
        <f>SUM(F108:F110)</f>
        <v>1038.26</v>
      </c>
    </row>
    <row r="108" spans="1:6" ht="15.75" customHeight="1" x14ac:dyDescent="0.25">
      <c r="A108" s="31">
        <v>94767</v>
      </c>
      <c r="B108" s="31" t="s">
        <v>199</v>
      </c>
      <c r="C108" s="21">
        <v>576.6</v>
      </c>
      <c r="D108" s="21">
        <v>444.38</v>
      </c>
      <c r="E108" s="21" t="s">
        <v>202</v>
      </c>
      <c r="F108" s="11">
        <v>444.38</v>
      </c>
    </row>
    <row r="109" spans="1:6" ht="15.75" customHeight="1" x14ac:dyDescent="0.25">
      <c r="A109" s="31">
        <v>94767</v>
      </c>
      <c r="B109" s="31" t="s">
        <v>200</v>
      </c>
      <c r="C109" s="21">
        <v>963.25</v>
      </c>
      <c r="D109" s="21">
        <v>593.88</v>
      </c>
      <c r="E109" s="21" t="s">
        <v>202</v>
      </c>
      <c r="F109" s="11">
        <v>593.88</v>
      </c>
    </row>
    <row r="110" spans="1:6" ht="15.75" customHeight="1" x14ac:dyDescent="0.25">
      <c r="A110" s="31">
        <v>94767</v>
      </c>
      <c r="B110" s="31" t="s">
        <v>203</v>
      </c>
      <c r="C110" s="21">
        <v>633.6</v>
      </c>
      <c r="D110" s="21">
        <v>0</v>
      </c>
      <c r="E110" s="21" t="s">
        <v>204</v>
      </c>
      <c r="F110" s="11">
        <v>0</v>
      </c>
    </row>
    <row r="111" spans="1:6" ht="15.75" customHeight="1" x14ac:dyDescent="0.25">
      <c r="A111" s="3" t="s">
        <v>127</v>
      </c>
      <c r="B111" s="4"/>
      <c r="C111" s="29">
        <f t="shared" ref="C111:D111" si="34">C112</f>
        <v>1000</v>
      </c>
      <c r="D111" s="29">
        <f t="shared" si="34"/>
        <v>1000</v>
      </c>
      <c r="E111" s="20"/>
      <c r="F111" s="10">
        <f>F112</f>
        <v>1000</v>
      </c>
    </row>
    <row r="112" spans="1:6" ht="15.75" customHeight="1" x14ac:dyDescent="0.25">
      <c r="A112" s="31">
        <v>94767</v>
      </c>
      <c r="B112" s="31" t="s">
        <v>205</v>
      </c>
      <c r="C112" s="21">
        <v>1000</v>
      </c>
      <c r="D112" s="21">
        <v>1000</v>
      </c>
      <c r="E112" s="21"/>
      <c r="F112" s="11">
        <v>1000</v>
      </c>
    </row>
    <row r="113" spans="1:6" ht="15.75" customHeight="1" x14ac:dyDescent="0.25">
      <c r="A113" s="5" t="s">
        <v>12</v>
      </c>
      <c r="B113" s="4"/>
      <c r="C113" s="28">
        <f t="shared" ref="C113:D113" si="35">SUM(C114,C117)</f>
        <v>1085</v>
      </c>
      <c r="D113" s="28">
        <f t="shared" si="35"/>
        <v>525</v>
      </c>
      <c r="E113" s="19"/>
      <c r="F113" s="9">
        <f>SUM(F114,F117)</f>
        <v>525</v>
      </c>
    </row>
    <row r="114" spans="1:6" ht="15.75" customHeight="1" x14ac:dyDescent="0.25">
      <c r="A114" s="3" t="s">
        <v>101</v>
      </c>
      <c r="B114" s="4"/>
      <c r="C114" s="29">
        <f t="shared" ref="C114:D114" si="36">SUM(C115:C116)</f>
        <v>525</v>
      </c>
      <c r="D114" s="29">
        <f t="shared" si="36"/>
        <v>0</v>
      </c>
      <c r="E114" s="20"/>
      <c r="F114" s="10">
        <f>SUM(F115:F116)</f>
        <v>0</v>
      </c>
    </row>
    <row r="115" spans="1:6" ht="15.75" customHeight="1" x14ac:dyDescent="0.25">
      <c r="A115" s="31">
        <v>94738</v>
      </c>
      <c r="B115" s="31" t="s">
        <v>206</v>
      </c>
      <c r="C115" s="21">
        <v>420</v>
      </c>
      <c r="D115" s="21">
        <v>0</v>
      </c>
      <c r="E115" s="21" t="s">
        <v>207</v>
      </c>
      <c r="F115" s="11">
        <v>0</v>
      </c>
    </row>
    <row r="116" spans="1:6" ht="15.75" customHeight="1" x14ac:dyDescent="0.25">
      <c r="A116" s="31">
        <v>94738</v>
      </c>
      <c r="B116" s="31" t="s">
        <v>208</v>
      </c>
      <c r="C116" s="21">
        <v>105</v>
      </c>
      <c r="D116" s="21">
        <v>0</v>
      </c>
      <c r="E116" s="21" t="s">
        <v>207</v>
      </c>
      <c r="F116" s="11">
        <v>0</v>
      </c>
    </row>
    <row r="117" spans="1:6" ht="15.75" customHeight="1" x14ac:dyDescent="0.25">
      <c r="A117" s="3" t="s">
        <v>121</v>
      </c>
      <c r="B117" s="4"/>
      <c r="C117" s="29">
        <f t="shared" ref="C117:D117" si="37">SUM(C118:C123)</f>
        <v>560</v>
      </c>
      <c r="D117" s="29">
        <f t="shared" si="37"/>
        <v>525</v>
      </c>
      <c r="E117" s="20"/>
      <c r="F117" s="10">
        <f>SUM(F118:F123)</f>
        <v>525</v>
      </c>
    </row>
    <row r="118" spans="1:6" ht="15.75" customHeight="1" x14ac:dyDescent="0.25">
      <c r="A118" s="31">
        <v>94738</v>
      </c>
      <c r="B118" s="31" t="s">
        <v>209</v>
      </c>
      <c r="C118" s="21">
        <v>240</v>
      </c>
      <c r="D118" s="21">
        <v>240</v>
      </c>
      <c r="E118" s="21"/>
      <c r="F118" s="11">
        <v>240</v>
      </c>
    </row>
    <row r="119" spans="1:6" ht="15.75" customHeight="1" x14ac:dyDescent="0.25">
      <c r="A119" s="31">
        <v>94738</v>
      </c>
      <c r="B119" s="31" t="s">
        <v>210</v>
      </c>
      <c r="C119" s="21">
        <v>50</v>
      </c>
      <c r="D119" s="21">
        <v>50</v>
      </c>
      <c r="E119" s="21"/>
      <c r="F119" s="11">
        <v>50</v>
      </c>
    </row>
    <row r="120" spans="1:6" ht="15.75" customHeight="1" x14ac:dyDescent="0.25">
      <c r="A120" s="31">
        <v>94738</v>
      </c>
      <c r="B120" s="31" t="s">
        <v>211</v>
      </c>
      <c r="C120" s="21">
        <v>50</v>
      </c>
      <c r="D120" s="21">
        <v>31</v>
      </c>
      <c r="E120" s="21" t="s">
        <v>212</v>
      </c>
      <c r="F120" s="11">
        <v>31</v>
      </c>
    </row>
    <row r="121" spans="1:6" ht="15.75" customHeight="1" x14ac:dyDescent="0.25">
      <c r="A121" s="31">
        <v>94738</v>
      </c>
      <c r="B121" s="31" t="s">
        <v>213</v>
      </c>
      <c r="C121" s="21">
        <v>150</v>
      </c>
      <c r="D121" s="21">
        <v>134</v>
      </c>
      <c r="E121" s="21" t="s">
        <v>212</v>
      </c>
      <c r="F121" s="11">
        <v>134</v>
      </c>
    </row>
    <row r="122" spans="1:6" ht="15.75" customHeight="1" x14ac:dyDescent="0.25">
      <c r="A122" s="31">
        <v>94738</v>
      </c>
      <c r="B122" s="31" t="s">
        <v>214</v>
      </c>
      <c r="C122" s="21">
        <v>50</v>
      </c>
      <c r="D122" s="21">
        <v>50</v>
      </c>
      <c r="E122" s="21"/>
      <c r="F122" s="11">
        <v>50</v>
      </c>
    </row>
    <row r="123" spans="1:6" ht="15.75" customHeight="1" x14ac:dyDescent="0.25">
      <c r="A123" s="31">
        <v>94738</v>
      </c>
      <c r="B123" s="31" t="s">
        <v>215</v>
      </c>
      <c r="C123" s="21">
        <v>20</v>
      </c>
      <c r="D123" s="21">
        <v>20</v>
      </c>
      <c r="E123" s="21"/>
      <c r="F123" s="11">
        <v>20</v>
      </c>
    </row>
    <row r="124" spans="1:6" ht="15.75" customHeight="1" x14ac:dyDescent="0.25">
      <c r="A124" s="5" t="s">
        <v>13</v>
      </c>
      <c r="B124" s="4"/>
      <c r="C124" s="28">
        <f t="shared" ref="C124:D124" si="38">SUM(C125,C128)</f>
        <v>1494.875</v>
      </c>
      <c r="D124" s="28">
        <f t="shared" si="38"/>
        <v>367.67499999999995</v>
      </c>
      <c r="E124" s="19"/>
      <c r="F124" s="9">
        <f>SUM(F125,F128)</f>
        <v>367.67499999999995</v>
      </c>
    </row>
    <row r="125" spans="1:6" ht="15.75" customHeight="1" x14ac:dyDescent="0.25">
      <c r="A125" s="3" t="s">
        <v>101</v>
      </c>
      <c r="B125" s="4"/>
      <c r="C125" s="29">
        <f t="shared" ref="C125:D125" si="39">SUM(C126:C127)</f>
        <v>139.28</v>
      </c>
      <c r="D125" s="29">
        <f t="shared" si="39"/>
        <v>19.28</v>
      </c>
      <c r="E125" s="20"/>
      <c r="F125" s="10">
        <f>SUM(F126:F127)</f>
        <v>19.28</v>
      </c>
    </row>
    <row r="126" spans="1:6" ht="15.75" customHeight="1" x14ac:dyDescent="0.25">
      <c r="A126" s="31">
        <v>94657</v>
      </c>
      <c r="B126" s="31" t="s">
        <v>216</v>
      </c>
      <c r="C126" s="21">
        <v>19.28</v>
      </c>
      <c r="D126" s="21">
        <v>19.28</v>
      </c>
      <c r="E126" s="21"/>
      <c r="F126" s="11">
        <v>19.28</v>
      </c>
    </row>
    <row r="127" spans="1:6" ht="15.75" customHeight="1" x14ac:dyDescent="0.25">
      <c r="A127" s="31">
        <v>94657</v>
      </c>
      <c r="B127" s="31" t="s">
        <v>217</v>
      </c>
      <c r="C127" s="21">
        <v>120</v>
      </c>
      <c r="D127" s="21">
        <v>0</v>
      </c>
      <c r="E127" s="21" t="s">
        <v>218</v>
      </c>
      <c r="F127" s="11">
        <v>0</v>
      </c>
    </row>
    <row r="128" spans="1:6" ht="15.75" customHeight="1" x14ac:dyDescent="0.25">
      <c r="A128" s="3" t="s">
        <v>121</v>
      </c>
      <c r="B128" s="4"/>
      <c r="C128" s="29">
        <f t="shared" ref="C128:D128" si="40">SUM(C129:C142)</f>
        <v>1355.595</v>
      </c>
      <c r="D128" s="29">
        <f t="shared" si="40"/>
        <v>348.39499999999998</v>
      </c>
      <c r="E128" s="20"/>
      <c r="F128" s="10">
        <f>SUM(F129:F142)</f>
        <v>348.39499999999998</v>
      </c>
    </row>
    <row r="129" spans="1:6" ht="15.75" customHeight="1" x14ac:dyDescent="0.25">
      <c r="A129" s="31">
        <v>94657</v>
      </c>
      <c r="B129" s="13" t="s">
        <v>219</v>
      </c>
      <c r="C129" s="21">
        <v>185.2</v>
      </c>
      <c r="D129" s="21">
        <v>0</v>
      </c>
      <c r="E129" s="21" t="s">
        <v>135</v>
      </c>
      <c r="F129" s="11">
        <v>0</v>
      </c>
    </row>
    <row r="130" spans="1:6" ht="15.75" customHeight="1" x14ac:dyDescent="0.25">
      <c r="A130" s="31">
        <v>94657</v>
      </c>
      <c r="B130" s="31" t="s">
        <v>220</v>
      </c>
      <c r="C130" s="21">
        <v>10.9</v>
      </c>
      <c r="D130" s="21">
        <v>10.9</v>
      </c>
      <c r="E130" s="21"/>
      <c r="F130" s="11">
        <v>10.9</v>
      </c>
    </row>
    <row r="131" spans="1:6" ht="15.75" customHeight="1" x14ac:dyDescent="0.25">
      <c r="A131" s="31">
        <v>94657</v>
      </c>
      <c r="B131" s="31" t="s">
        <v>221</v>
      </c>
      <c r="C131" s="21">
        <v>38.840000000000003</v>
      </c>
      <c r="D131" s="21">
        <v>38.840000000000003</v>
      </c>
      <c r="E131" s="21"/>
      <c r="F131" s="11">
        <v>38.840000000000003</v>
      </c>
    </row>
    <row r="132" spans="1:6" ht="15.75" customHeight="1" x14ac:dyDescent="0.25">
      <c r="A132" s="31">
        <v>94657</v>
      </c>
      <c r="B132" s="31" t="s">
        <v>222</v>
      </c>
      <c r="C132" s="21">
        <v>74.944999999999993</v>
      </c>
      <c r="D132" s="21">
        <v>74.944999999999993</v>
      </c>
      <c r="E132" s="21"/>
      <c r="F132" s="11">
        <v>74.944999999999993</v>
      </c>
    </row>
    <row r="133" spans="1:6" ht="15.75" customHeight="1" x14ac:dyDescent="0.25">
      <c r="A133" s="31">
        <v>94657</v>
      </c>
      <c r="B133" s="31" t="s">
        <v>223</v>
      </c>
      <c r="C133" s="21">
        <v>10.89</v>
      </c>
      <c r="D133" s="21">
        <v>10.89</v>
      </c>
      <c r="E133" s="21"/>
      <c r="F133" s="11">
        <v>10.89</v>
      </c>
    </row>
    <row r="134" spans="1:6" ht="15.75" customHeight="1" x14ac:dyDescent="0.25">
      <c r="A134" s="31">
        <v>94657</v>
      </c>
      <c r="B134" s="31" t="s">
        <v>224</v>
      </c>
      <c r="C134" s="21">
        <v>14.6</v>
      </c>
      <c r="D134" s="21">
        <v>14.6</v>
      </c>
      <c r="E134" s="21"/>
      <c r="F134" s="11">
        <v>14.6</v>
      </c>
    </row>
    <row r="135" spans="1:6" ht="15.75" customHeight="1" x14ac:dyDescent="0.25">
      <c r="A135" s="31">
        <v>94657</v>
      </c>
      <c r="B135" s="31" t="s">
        <v>225</v>
      </c>
      <c r="C135" s="21">
        <v>10.89</v>
      </c>
      <c r="D135" s="21">
        <v>10.89</v>
      </c>
      <c r="E135" s="21"/>
      <c r="F135" s="11">
        <v>10.89</v>
      </c>
    </row>
    <row r="136" spans="1:6" ht="15.75" customHeight="1" x14ac:dyDescent="0.25">
      <c r="A136" s="31">
        <v>94657</v>
      </c>
      <c r="B136" s="31" t="s">
        <v>226</v>
      </c>
      <c r="C136" s="21">
        <v>2.73</v>
      </c>
      <c r="D136" s="21">
        <v>2.73</v>
      </c>
      <c r="E136" s="21"/>
      <c r="F136" s="11">
        <v>2.73</v>
      </c>
    </row>
    <row r="137" spans="1:6" ht="15.75" customHeight="1" x14ac:dyDescent="0.25">
      <c r="A137" s="31">
        <v>94657</v>
      </c>
      <c r="B137" s="31" t="s">
        <v>227</v>
      </c>
      <c r="C137" s="21">
        <v>32.700000000000003</v>
      </c>
      <c r="D137" s="21">
        <v>32.700000000000003</v>
      </c>
      <c r="E137" s="21"/>
      <c r="F137" s="11">
        <v>32.700000000000003</v>
      </c>
    </row>
    <row r="138" spans="1:6" ht="15.75" customHeight="1" x14ac:dyDescent="0.25">
      <c r="A138" s="31">
        <v>94657</v>
      </c>
      <c r="B138" s="31" t="s">
        <v>228</v>
      </c>
      <c r="C138" s="21">
        <v>11.9</v>
      </c>
      <c r="D138" s="21">
        <v>11.9</v>
      </c>
      <c r="E138" s="21"/>
      <c r="F138" s="11">
        <v>11.9</v>
      </c>
    </row>
    <row r="139" spans="1:6" ht="15.75" customHeight="1" x14ac:dyDescent="0.25">
      <c r="A139" s="31">
        <v>94657</v>
      </c>
      <c r="B139" s="31" t="s">
        <v>229</v>
      </c>
      <c r="C139" s="21">
        <v>12</v>
      </c>
      <c r="D139" s="21">
        <v>0</v>
      </c>
      <c r="E139" s="21" t="s">
        <v>230</v>
      </c>
      <c r="F139" s="11">
        <v>0</v>
      </c>
    </row>
    <row r="140" spans="1:6" ht="15.75" customHeight="1" x14ac:dyDescent="0.25">
      <c r="A140" s="31">
        <v>94657</v>
      </c>
      <c r="B140" s="31" t="s">
        <v>231</v>
      </c>
      <c r="C140" s="21">
        <v>250</v>
      </c>
      <c r="D140" s="21">
        <v>0</v>
      </c>
      <c r="E140" s="21" t="s">
        <v>193</v>
      </c>
      <c r="F140" s="11">
        <v>0</v>
      </c>
    </row>
    <row r="141" spans="1:6" ht="15.75" customHeight="1" x14ac:dyDescent="0.25">
      <c r="A141" s="31">
        <v>94657</v>
      </c>
      <c r="B141" s="31" t="s">
        <v>232</v>
      </c>
      <c r="C141" s="21">
        <v>400</v>
      </c>
      <c r="D141" s="21">
        <v>0</v>
      </c>
      <c r="E141" s="21" t="s">
        <v>135</v>
      </c>
      <c r="F141" s="11">
        <v>0</v>
      </c>
    </row>
    <row r="142" spans="1:6" ht="15.75" customHeight="1" x14ac:dyDescent="0.25">
      <c r="A142" s="31">
        <v>94657</v>
      </c>
      <c r="B142" s="31" t="s">
        <v>233</v>
      </c>
      <c r="C142" s="21">
        <v>300</v>
      </c>
      <c r="D142" s="21">
        <v>140</v>
      </c>
      <c r="E142" s="21" t="s">
        <v>234</v>
      </c>
      <c r="F142" s="11">
        <v>140</v>
      </c>
    </row>
    <row r="143" spans="1:6" ht="15.75" customHeight="1" x14ac:dyDescent="0.25">
      <c r="A143" s="5" t="s">
        <v>14</v>
      </c>
      <c r="B143" s="4"/>
      <c r="C143" s="28">
        <f t="shared" ref="C143:D143" si="41">SUM(C144,C152,C160)</f>
        <v>6940.6</v>
      </c>
      <c r="D143" s="28">
        <f t="shared" si="41"/>
        <v>3187.8900000000003</v>
      </c>
      <c r="E143" s="19"/>
      <c r="F143" s="9">
        <f>SUM(F144,F152,F160)</f>
        <v>3187.8900000000003</v>
      </c>
    </row>
    <row r="144" spans="1:6" ht="15.75" customHeight="1" x14ac:dyDescent="0.25">
      <c r="A144" s="3" t="s">
        <v>101</v>
      </c>
      <c r="B144" s="4"/>
      <c r="C144" s="29">
        <f t="shared" ref="C144:D144" si="42">SUM(C145:C151)</f>
        <v>1946.55</v>
      </c>
      <c r="D144" s="29">
        <f t="shared" si="42"/>
        <v>1928.55</v>
      </c>
      <c r="E144" s="20"/>
      <c r="F144" s="10">
        <f>SUM(F145:F151)</f>
        <v>1928.55</v>
      </c>
    </row>
    <row r="145" spans="1:6" ht="15.75" customHeight="1" x14ac:dyDescent="0.25">
      <c r="A145" s="31">
        <v>94675</v>
      </c>
      <c r="B145" s="31" t="s">
        <v>235</v>
      </c>
      <c r="C145" s="21">
        <v>1049.25</v>
      </c>
      <c r="D145" s="21">
        <v>1049.25</v>
      </c>
      <c r="E145" s="21"/>
      <c r="F145" s="11">
        <v>1049.25</v>
      </c>
    </row>
    <row r="146" spans="1:6" ht="15.75" customHeight="1" x14ac:dyDescent="0.25">
      <c r="A146" s="31">
        <v>94675</v>
      </c>
      <c r="B146" s="31" t="s">
        <v>236</v>
      </c>
      <c r="C146" s="21">
        <v>30</v>
      </c>
      <c r="D146" s="21">
        <v>30</v>
      </c>
      <c r="E146" s="21"/>
      <c r="F146" s="11">
        <v>30</v>
      </c>
    </row>
    <row r="147" spans="1:6" ht="15.75" customHeight="1" x14ac:dyDescent="0.25">
      <c r="A147" s="31">
        <v>94675</v>
      </c>
      <c r="B147" s="31" t="s">
        <v>237</v>
      </c>
      <c r="C147" s="21">
        <v>15</v>
      </c>
      <c r="D147" s="21">
        <v>13</v>
      </c>
      <c r="E147" s="21" t="s">
        <v>238</v>
      </c>
      <c r="F147" s="11">
        <v>13</v>
      </c>
    </row>
    <row r="148" spans="1:6" ht="15.75" customHeight="1" x14ac:dyDescent="0.25">
      <c r="A148" s="31">
        <v>94675</v>
      </c>
      <c r="B148" s="31" t="s">
        <v>239</v>
      </c>
      <c r="C148" s="21">
        <v>20</v>
      </c>
      <c r="D148" s="21">
        <v>4</v>
      </c>
      <c r="E148" s="21" t="s">
        <v>238</v>
      </c>
      <c r="F148" s="11">
        <v>4</v>
      </c>
    </row>
    <row r="149" spans="1:6" ht="15.75" customHeight="1" x14ac:dyDescent="0.25">
      <c r="A149" s="31">
        <v>94675</v>
      </c>
      <c r="B149" s="31" t="s">
        <v>240</v>
      </c>
      <c r="C149" s="21">
        <v>85</v>
      </c>
      <c r="D149" s="21">
        <v>85</v>
      </c>
      <c r="E149" s="21"/>
      <c r="F149" s="11">
        <v>85</v>
      </c>
    </row>
    <row r="150" spans="1:6" ht="15.75" customHeight="1" x14ac:dyDescent="0.25">
      <c r="A150" s="31">
        <v>94675</v>
      </c>
      <c r="B150" s="31" t="s">
        <v>241</v>
      </c>
      <c r="C150" s="21">
        <v>519.6</v>
      </c>
      <c r="D150" s="21">
        <v>519.6</v>
      </c>
      <c r="E150" s="21"/>
      <c r="F150" s="11">
        <v>519.6</v>
      </c>
    </row>
    <row r="151" spans="1:6" ht="15.75" customHeight="1" x14ac:dyDescent="0.25">
      <c r="A151" s="31">
        <v>94675</v>
      </c>
      <c r="B151" s="31" t="s">
        <v>242</v>
      </c>
      <c r="C151" s="21">
        <v>227.7</v>
      </c>
      <c r="D151" s="21">
        <v>227.7</v>
      </c>
      <c r="E151" s="21"/>
      <c r="F151" s="11">
        <v>227.7</v>
      </c>
    </row>
    <row r="152" spans="1:6" ht="15.75" customHeight="1" x14ac:dyDescent="0.25">
      <c r="A152" s="3" t="s">
        <v>121</v>
      </c>
      <c r="B152" s="4"/>
      <c r="C152" s="29">
        <f t="shared" ref="C152:D152" si="43">SUM(C153:C159)</f>
        <v>3490</v>
      </c>
      <c r="D152" s="29">
        <f t="shared" si="43"/>
        <v>850</v>
      </c>
      <c r="E152" s="20"/>
      <c r="F152" s="10">
        <f>SUM(F153:F159)</f>
        <v>850</v>
      </c>
    </row>
    <row r="153" spans="1:6" ht="15.75" customHeight="1" x14ac:dyDescent="0.25">
      <c r="A153" s="31">
        <v>94675</v>
      </c>
      <c r="B153" s="31" t="s">
        <v>243</v>
      </c>
      <c r="C153" s="21">
        <v>600</v>
      </c>
      <c r="D153" s="21">
        <v>600</v>
      </c>
      <c r="E153" s="21"/>
      <c r="F153" s="11">
        <v>600</v>
      </c>
    </row>
    <row r="154" spans="1:6" ht="15.75" customHeight="1" x14ac:dyDescent="0.25">
      <c r="A154" s="31">
        <v>94675</v>
      </c>
      <c r="B154" s="31" t="s">
        <v>244</v>
      </c>
      <c r="C154" s="21">
        <v>600</v>
      </c>
      <c r="D154" s="21">
        <v>0</v>
      </c>
      <c r="E154" s="21" t="s">
        <v>245</v>
      </c>
      <c r="F154" s="11">
        <v>0</v>
      </c>
    </row>
    <row r="155" spans="1:6" ht="15.75" customHeight="1" x14ac:dyDescent="0.25">
      <c r="A155" s="31">
        <v>94675</v>
      </c>
      <c r="B155" s="31" t="s">
        <v>246</v>
      </c>
      <c r="C155" s="21">
        <v>600</v>
      </c>
      <c r="D155" s="21">
        <v>0</v>
      </c>
      <c r="E155" s="21" t="s">
        <v>245</v>
      </c>
      <c r="F155" s="11">
        <v>0</v>
      </c>
    </row>
    <row r="156" spans="1:6" ht="15.75" customHeight="1" x14ac:dyDescent="0.25">
      <c r="A156" s="31">
        <v>94675</v>
      </c>
      <c r="B156" s="31" t="s">
        <v>247</v>
      </c>
      <c r="C156" s="21">
        <v>250</v>
      </c>
      <c r="D156" s="21">
        <v>250</v>
      </c>
      <c r="E156" s="21"/>
      <c r="F156" s="11">
        <v>250</v>
      </c>
    </row>
    <row r="157" spans="1:6" ht="15.75" customHeight="1" x14ac:dyDescent="0.25">
      <c r="A157" s="31">
        <v>94675</v>
      </c>
      <c r="B157" s="31" t="s">
        <v>248</v>
      </c>
      <c r="C157" s="21">
        <v>480</v>
      </c>
      <c r="D157" s="21">
        <v>0</v>
      </c>
      <c r="E157" s="21" t="s">
        <v>245</v>
      </c>
      <c r="F157" s="11">
        <v>0</v>
      </c>
    </row>
    <row r="158" spans="1:6" ht="15.75" customHeight="1" x14ac:dyDescent="0.25">
      <c r="A158" s="31">
        <v>94675</v>
      </c>
      <c r="B158" s="31" t="s">
        <v>249</v>
      </c>
      <c r="C158" s="21">
        <v>480</v>
      </c>
      <c r="D158" s="21">
        <v>0</v>
      </c>
      <c r="E158" s="21" t="s">
        <v>245</v>
      </c>
      <c r="F158" s="11">
        <v>0</v>
      </c>
    </row>
    <row r="159" spans="1:6" ht="15.75" customHeight="1" x14ac:dyDescent="0.25">
      <c r="A159" s="31">
        <v>94675</v>
      </c>
      <c r="B159" s="31" t="s">
        <v>250</v>
      </c>
      <c r="C159" s="21">
        <v>480</v>
      </c>
      <c r="D159" s="21">
        <v>0</v>
      </c>
      <c r="E159" s="21" t="s">
        <v>245</v>
      </c>
      <c r="F159" s="11">
        <v>0</v>
      </c>
    </row>
    <row r="160" spans="1:6" ht="15.75" customHeight="1" x14ac:dyDescent="0.25">
      <c r="A160" s="3" t="s">
        <v>124</v>
      </c>
      <c r="B160" s="4"/>
      <c r="C160" s="29">
        <f t="shared" ref="C160:D160" si="44">SUM(C161:C166)</f>
        <v>1504.0500000000002</v>
      </c>
      <c r="D160" s="29">
        <f t="shared" si="44"/>
        <v>409.34000000000003</v>
      </c>
      <c r="E160" s="20"/>
      <c r="F160" s="10">
        <f>SUM(F161:F166)</f>
        <v>409.34000000000003</v>
      </c>
    </row>
    <row r="161" spans="1:6" ht="15.75" customHeight="1" x14ac:dyDescent="0.25">
      <c r="A161" s="31">
        <v>94675</v>
      </c>
      <c r="B161" s="31" t="s">
        <v>251</v>
      </c>
      <c r="C161" s="21">
        <v>193.2</v>
      </c>
      <c r="D161" s="21">
        <v>186.46</v>
      </c>
      <c r="E161" s="21" t="s">
        <v>186</v>
      </c>
      <c r="F161" s="11">
        <v>186.46</v>
      </c>
    </row>
    <row r="162" spans="1:6" ht="15.75" customHeight="1" x14ac:dyDescent="0.25">
      <c r="A162" s="31">
        <v>94675</v>
      </c>
      <c r="B162" s="31" t="s">
        <v>252</v>
      </c>
      <c r="C162" s="21">
        <v>437</v>
      </c>
      <c r="D162" s="21">
        <v>0</v>
      </c>
      <c r="E162" s="21" t="s">
        <v>253</v>
      </c>
      <c r="F162" s="11">
        <v>0</v>
      </c>
    </row>
    <row r="163" spans="1:6" ht="15.75" customHeight="1" x14ac:dyDescent="0.25">
      <c r="A163" s="31">
        <v>94675</v>
      </c>
      <c r="B163" s="31" t="s">
        <v>254</v>
      </c>
      <c r="C163" s="21">
        <v>295.75</v>
      </c>
      <c r="D163" s="21">
        <v>0</v>
      </c>
      <c r="E163" s="21" t="s">
        <v>253</v>
      </c>
      <c r="F163" s="11">
        <v>0</v>
      </c>
    </row>
    <row r="164" spans="1:6" ht="15.75" customHeight="1" x14ac:dyDescent="0.25">
      <c r="A164" s="31">
        <v>94675</v>
      </c>
      <c r="B164" s="31" t="s">
        <v>255</v>
      </c>
      <c r="C164" s="21">
        <v>216.9</v>
      </c>
      <c r="D164" s="21">
        <v>222.88</v>
      </c>
      <c r="E164" s="21" t="s">
        <v>186</v>
      </c>
      <c r="F164" s="11">
        <v>222.88</v>
      </c>
    </row>
    <row r="165" spans="1:6" ht="15.75" customHeight="1" x14ac:dyDescent="0.25">
      <c r="A165" s="31">
        <v>94675</v>
      </c>
      <c r="B165" s="31" t="s">
        <v>256</v>
      </c>
      <c r="C165" s="21">
        <v>230</v>
      </c>
      <c r="D165" s="21">
        <v>0</v>
      </c>
      <c r="E165" s="21" t="s">
        <v>253</v>
      </c>
      <c r="F165" s="11">
        <v>0</v>
      </c>
    </row>
    <row r="166" spans="1:6" ht="15.75" customHeight="1" x14ac:dyDescent="0.25">
      <c r="A166" s="31">
        <v>94675</v>
      </c>
      <c r="B166" s="31" t="s">
        <v>257</v>
      </c>
      <c r="C166" s="21">
        <v>131.19999999999999</v>
      </c>
      <c r="D166" s="21">
        <v>0</v>
      </c>
      <c r="E166" s="21" t="s">
        <v>253</v>
      </c>
      <c r="F166" s="11">
        <v>0</v>
      </c>
    </row>
    <row r="167" spans="1:6" ht="15.75" customHeight="1" x14ac:dyDescent="0.25">
      <c r="A167" s="5" t="s">
        <v>15</v>
      </c>
      <c r="B167" s="4"/>
      <c r="C167" s="28">
        <f t="shared" ref="C167:D167" si="45">SUM(C168,C170,C172)</f>
        <v>7530</v>
      </c>
      <c r="D167" s="28">
        <f t="shared" si="45"/>
        <v>0</v>
      </c>
      <c r="E167" s="19"/>
      <c r="F167" s="9">
        <f>SUM(F168,F170,F172)</f>
        <v>0</v>
      </c>
    </row>
    <row r="168" spans="1:6" ht="15.75" customHeight="1" x14ac:dyDescent="0.25">
      <c r="A168" s="3" t="s">
        <v>101</v>
      </c>
      <c r="B168" s="4"/>
      <c r="C168" s="29">
        <f t="shared" ref="C168:D168" si="46">C169</f>
        <v>30</v>
      </c>
      <c r="D168" s="29">
        <f t="shared" si="46"/>
        <v>0</v>
      </c>
      <c r="E168" s="20"/>
      <c r="F168" s="10">
        <f>F169</f>
        <v>0</v>
      </c>
    </row>
    <row r="169" spans="1:6" ht="15.75" customHeight="1" x14ac:dyDescent="0.25">
      <c r="A169" s="31">
        <v>94986</v>
      </c>
      <c r="B169" s="31" t="s">
        <v>258</v>
      </c>
      <c r="C169" s="21">
        <v>30</v>
      </c>
      <c r="D169" s="21">
        <v>0</v>
      </c>
      <c r="E169" s="21" t="s">
        <v>259</v>
      </c>
      <c r="F169" s="11">
        <v>0</v>
      </c>
    </row>
    <row r="170" spans="1:6" ht="15.75" customHeight="1" x14ac:dyDescent="0.25">
      <c r="A170" s="3" t="s">
        <v>121</v>
      </c>
      <c r="B170" s="4"/>
      <c r="C170" s="29">
        <f t="shared" ref="C170:D170" si="47">C171</f>
        <v>2500</v>
      </c>
      <c r="D170" s="29">
        <f t="shared" si="47"/>
        <v>0</v>
      </c>
      <c r="E170" s="20"/>
      <c r="F170" s="10">
        <f>F171</f>
        <v>0</v>
      </c>
    </row>
    <row r="171" spans="1:6" ht="15.75" customHeight="1" x14ac:dyDescent="0.25">
      <c r="A171" s="31">
        <v>94986</v>
      </c>
      <c r="B171" s="31" t="s">
        <v>260</v>
      </c>
      <c r="C171" s="21">
        <v>2500</v>
      </c>
      <c r="D171" s="21">
        <v>0</v>
      </c>
      <c r="E171" s="21" t="s">
        <v>259</v>
      </c>
      <c r="F171" s="11">
        <v>0</v>
      </c>
    </row>
    <row r="172" spans="1:6" ht="15.75" customHeight="1" x14ac:dyDescent="0.25">
      <c r="A172" s="3" t="s">
        <v>124</v>
      </c>
      <c r="B172" s="4"/>
      <c r="C172" s="29">
        <f t="shared" ref="C172:D172" si="48">C173</f>
        <v>5000</v>
      </c>
      <c r="D172" s="29">
        <f t="shared" si="48"/>
        <v>0</v>
      </c>
      <c r="E172" s="20"/>
      <c r="F172" s="10">
        <f>F173</f>
        <v>0</v>
      </c>
    </row>
    <row r="173" spans="1:6" ht="15.75" customHeight="1" x14ac:dyDescent="0.25">
      <c r="A173" s="31">
        <v>94986</v>
      </c>
      <c r="B173" s="31" t="s">
        <v>261</v>
      </c>
      <c r="C173" s="21">
        <v>5000</v>
      </c>
      <c r="D173" s="21">
        <v>0</v>
      </c>
      <c r="E173" s="21" t="s">
        <v>259</v>
      </c>
      <c r="F173" s="11">
        <v>0</v>
      </c>
    </row>
    <row r="174" spans="1:6" ht="15.75" customHeight="1" x14ac:dyDescent="0.25">
      <c r="A174" s="5" t="s">
        <v>16</v>
      </c>
      <c r="B174" s="4"/>
      <c r="C174" s="28">
        <f t="shared" ref="C174:D174" si="49">C175</f>
        <v>400</v>
      </c>
      <c r="D174" s="28">
        <f t="shared" si="49"/>
        <v>0</v>
      </c>
      <c r="E174" s="19"/>
      <c r="F174" s="9">
        <f t="shared" ref="F174:F175" si="50">F175</f>
        <v>0</v>
      </c>
    </row>
    <row r="175" spans="1:6" ht="15.75" customHeight="1" x14ac:dyDescent="0.25">
      <c r="A175" s="3" t="s">
        <v>101</v>
      </c>
      <c r="B175" s="4"/>
      <c r="C175" s="29">
        <f t="shared" ref="C175:D175" si="51">C176</f>
        <v>400</v>
      </c>
      <c r="D175" s="29">
        <f t="shared" si="51"/>
        <v>0</v>
      </c>
      <c r="E175" s="20"/>
      <c r="F175" s="10">
        <f t="shared" si="50"/>
        <v>0</v>
      </c>
    </row>
    <row r="176" spans="1:6" ht="15.75" customHeight="1" x14ac:dyDescent="0.25">
      <c r="A176" s="31">
        <v>95028</v>
      </c>
      <c r="B176" s="31" t="s">
        <v>262</v>
      </c>
      <c r="C176" s="21">
        <v>400</v>
      </c>
      <c r="D176" s="21">
        <v>0</v>
      </c>
      <c r="E176" s="21" t="s">
        <v>263</v>
      </c>
      <c r="F176" s="11">
        <v>0</v>
      </c>
    </row>
    <row r="177" spans="1:6" ht="15.75" customHeight="1" x14ac:dyDescent="0.25">
      <c r="A177" s="5" t="s">
        <v>17</v>
      </c>
      <c r="B177" s="4"/>
      <c r="C177" s="28">
        <f t="shared" ref="C177:D177" si="52">SUM(C178,C184,C197,C207,C210)</f>
        <v>21369.65</v>
      </c>
      <c r="D177" s="28">
        <f t="shared" si="52"/>
        <v>9504.5</v>
      </c>
      <c r="E177" s="19"/>
      <c r="F177" s="9">
        <f>SUM(F178,F184,F197,F207,F210)</f>
        <v>9504.5</v>
      </c>
    </row>
    <row r="178" spans="1:6" ht="15.75" customHeight="1" x14ac:dyDescent="0.25">
      <c r="A178" s="3" t="s">
        <v>101</v>
      </c>
      <c r="B178" s="4"/>
      <c r="C178" s="29">
        <f t="shared" ref="C178:D178" si="53">SUM(C179:C183)</f>
        <v>5300</v>
      </c>
      <c r="D178" s="29">
        <f t="shared" si="53"/>
        <v>5085</v>
      </c>
      <c r="E178" s="20"/>
      <c r="F178" s="10">
        <f>SUM(F179:F183)</f>
        <v>5085</v>
      </c>
    </row>
    <row r="179" spans="1:6" ht="15.75" customHeight="1" x14ac:dyDescent="0.25">
      <c r="A179" s="31">
        <v>94851</v>
      </c>
      <c r="B179" s="31" t="s">
        <v>264</v>
      </c>
      <c r="C179" s="21">
        <v>50</v>
      </c>
      <c r="D179" s="21">
        <v>35</v>
      </c>
      <c r="E179" s="21" t="s">
        <v>265</v>
      </c>
      <c r="F179" s="11">
        <v>35</v>
      </c>
    </row>
    <row r="180" spans="1:6" ht="15.75" customHeight="1" x14ac:dyDescent="0.25">
      <c r="A180" s="31">
        <v>94851</v>
      </c>
      <c r="B180" s="31" t="s">
        <v>266</v>
      </c>
      <c r="C180" s="21">
        <v>1800</v>
      </c>
      <c r="D180" s="21">
        <v>1600</v>
      </c>
      <c r="E180" s="21" t="s">
        <v>265</v>
      </c>
      <c r="F180" s="11">
        <v>1600</v>
      </c>
    </row>
    <row r="181" spans="1:6" ht="15.75" customHeight="1" x14ac:dyDescent="0.25">
      <c r="A181" s="31">
        <v>94851</v>
      </c>
      <c r="B181" s="31" t="s">
        <v>267</v>
      </c>
      <c r="C181" s="21">
        <v>100</v>
      </c>
      <c r="D181" s="21">
        <v>100</v>
      </c>
      <c r="E181" s="21"/>
      <c r="F181" s="11">
        <v>100</v>
      </c>
    </row>
    <row r="182" spans="1:6" ht="15.75" customHeight="1" x14ac:dyDescent="0.25">
      <c r="A182" s="31">
        <v>94851</v>
      </c>
      <c r="B182" s="31" t="s">
        <v>268</v>
      </c>
      <c r="C182" s="21">
        <v>2350</v>
      </c>
      <c r="D182" s="21">
        <v>2350</v>
      </c>
      <c r="E182" s="21"/>
      <c r="F182" s="11">
        <v>2350</v>
      </c>
    </row>
    <row r="183" spans="1:6" ht="15.75" customHeight="1" x14ac:dyDescent="0.25">
      <c r="A183" s="31">
        <v>94851</v>
      </c>
      <c r="B183" s="31" t="s">
        <v>269</v>
      </c>
      <c r="C183" s="21">
        <v>1000</v>
      </c>
      <c r="D183" s="21">
        <v>1000</v>
      </c>
      <c r="E183" s="21"/>
      <c r="F183" s="11">
        <v>1000</v>
      </c>
    </row>
    <row r="184" spans="1:6" ht="15.75" customHeight="1" x14ac:dyDescent="0.25">
      <c r="A184" s="3" t="s">
        <v>121</v>
      </c>
      <c r="B184" s="4"/>
      <c r="C184" s="29">
        <f t="shared" ref="C184:D184" si="54">SUM(C185:C196)</f>
        <v>10800</v>
      </c>
      <c r="D184" s="29">
        <f t="shared" si="54"/>
        <v>1800</v>
      </c>
      <c r="E184" s="20"/>
      <c r="F184" s="10">
        <f>SUM(F185:F196)</f>
        <v>1800</v>
      </c>
    </row>
    <row r="185" spans="1:6" ht="15.75" customHeight="1" x14ac:dyDescent="0.25">
      <c r="A185" s="31">
        <v>94851</v>
      </c>
      <c r="B185" s="31" t="s">
        <v>270</v>
      </c>
      <c r="C185" s="21">
        <v>1000</v>
      </c>
      <c r="D185" s="21">
        <v>1000</v>
      </c>
      <c r="E185" s="21"/>
      <c r="F185" s="11">
        <v>1000</v>
      </c>
    </row>
    <row r="186" spans="1:6" ht="15.75" customHeight="1" x14ac:dyDescent="0.25">
      <c r="A186" s="31">
        <v>94851</v>
      </c>
      <c r="B186" s="31" t="s">
        <v>271</v>
      </c>
      <c r="C186" s="21">
        <v>1000</v>
      </c>
      <c r="D186" s="21">
        <v>0</v>
      </c>
      <c r="E186" s="21" t="s">
        <v>245</v>
      </c>
      <c r="F186" s="11">
        <v>0</v>
      </c>
    </row>
    <row r="187" spans="1:6" ht="15.75" customHeight="1" x14ac:dyDescent="0.25">
      <c r="A187" s="31">
        <v>94851</v>
      </c>
      <c r="B187" s="31" t="s">
        <v>272</v>
      </c>
      <c r="C187" s="21">
        <v>1000</v>
      </c>
      <c r="D187" s="21">
        <v>0</v>
      </c>
      <c r="E187" s="21" t="s">
        <v>245</v>
      </c>
      <c r="F187" s="11">
        <v>0</v>
      </c>
    </row>
    <row r="188" spans="1:6" ht="15.75" customHeight="1" x14ac:dyDescent="0.25">
      <c r="A188" s="31">
        <v>94851</v>
      </c>
      <c r="B188" s="31" t="s">
        <v>273</v>
      </c>
      <c r="C188" s="21">
        <v>1000</v>
      </c>
      <c r="D188" s="21">
        <v>0</v>
      </c>
      <c r="E188" s="21" t="s">
        <v>245</v>
      </c>
      <c r="F188" s="11">
        <v>0</v>
      </c>
    </row>
    <row r="189" spans="1:6" ht="15.75" customHeight="1" x14ac:dyDescent="0.25">
      <c r="A189" s="31">
        <v>94851</v>
      </c>
      <c r="B189" s="31" t="s">
        <v>274</v>
      </c>
      <c r="C189" s="21">
        <v>1000</v>
      </c>
      <c r="D189" s="21">
        <v>0</v>
      </c>
      <c r="E189" s="21" t="s">
        <v>245</v>
      </c>
      <c r="F189" s="11">
        <v>0</v>
      </c>
    </row>
    <row r="190" spans="1:6" ht="15.75" customHeight="1" x14ac:dyDescent="0.25">
      <c r="A190" s="31">
        <v>94851</v>
      </c>
      <c r="B190" s="31" t="s">
        <v>275</v>
      </c>
      <c r="C190" s="21">
        <v>1000</v>
      </c>
      <c r="D190" s="21">
        <v>0</v>
      </c>
      <c r="E190" s="21" t="s">
        <v>245</v>
      </c>
      <c r="F190" s="11">
        <v>0</v>
      </c>
    </row>
    <row r="191" spans="1:6" ht="15.75" customHeight="1" x14ac:dyDescent="0.25">
      <c r="A191" s="31">
        <v>94851</v>
      </c>
      <c r="B191" s="31" t="s">
        <v>276</v>
      </c>
      <c r="C191" s="21">
        <v>800</v>
      </c>
      <c r="D191" s="21">
        <v>800</v>
      </c>
      <c r="E191" s="21"/>
      <c r="F191" s="11">
        <v>800</v>
      </c>
    </row>
    <row r="192" spans="1:6" ht="15.75" customHeight="1" x14ac:dyDescent="0.25">
      <c r="A192" s="31">
        <v>94851</v>
      </c>
      <c r="B192" s="31" t="s">
        <v>277</v>
      </c>
      <c r="C192" s="21">
        <v>800</v>
      </c>
      <c r="D192" s="21">
        <v>0</v>
      </c>
      <c r="E192" s="21" t="s">
        <v>245</v>
      </c>
      <c r="F192" s="11">
        <v>0</v>
      </c>
    </row>
    <row r="193" spans="1:6" ht="15.75" customHeight="1" x14ac:dyDescent="0.25">
      <c r="A193" s="31">
        <v>94851</v>
      </c>
      <c r="B193" s="31" t="s">
        <v>278</v>
      </c>
      <c r="C193" s="21">
        <v>800</v>
      </c>
      <c r="D193" s="21">
        <v>0</v>
      </c>
      <c r="E193" s="21" t="s">
        <v>245</v>
      </c>
      <c r="F193" s="11">
        <v>0</v>
      </c>
    </row>
    <row r="194" spans="1:6" ht="15.75" customHeight="1" x14ac:dyDescent="0.25">
      <c r="A194" s="31">
        <v>94851</v>
      </c>
      <c r="B194" s="31" t="s">
        <v>279</v>
      </c>
      <c r="C194" s="21">
        <v>800</v>
      </c>
      <c r="D194" s="21">
        <v>0</v>
      </c>
      <c r="E194" s="21" t="s">
        <v>245</v>
      </c>
      <c r="F194" s="11">
        <v>0</v>
      </c>
    </row>
    <row r="195" spans="1:6" ht="15.75" customHeight="1" x14ac:dyDescent="0.25">
      <c r="A195" s="31">
        <v>94851</v>
      </c>
      <c r="B195" s="31" t="s">
        <v>280</v>
      </c>
      <c r="C195" s="21">
        <v>800</v>
      </c>
      <c r="D195" s="21">
        <v>0</v>
      </c>
      <c r="E195" s="21" t="s">
        <v>245</v>
      </c>
      <c r="F195" s="11">
        <v>0</v>
      </c>
    </row>
    <row r="196" spans="1:6" ht="15.75" customHeight="1" x14ac:dyDescent="0.25">
      <c r="A196" s="31">
        <v>94851</v>
      </c>
      <c r="B196" s="31" t="s">
        <v>281</v>
      </c>
      <c r="C196" s="21">
        <v>800</v>
      </c>
      <c r="D196" s="21">
        <v>0</v>
      </c>
      <c r="E196" s="21" t="s">
        <v>245</v>
      </c>
      <c r="F196" s="11">
        <v>0</v>
      </c>
    </row>
    <row r="197" spans="1:6" ht="15.75" customHeight="1" x14ac:dyDescent="0.25">
      <c r="A197" s="3" t="s">
        <v>124</v>
      </c>
      <c r="B197" s="4"/>
      <c r="C197" s="29">
        <f t="shared" ref="C197:D197" si="55">SUM(C198:C206)</f>
        <v>2119.65</v>
      </c>
      <c r="D197" s="29">
        <f t="shared" si="55"/>
        <v>619.5</v>
      </c>
      <c r="E197" s="20"/>
      <c r="F197" s="10">
        <f>SUM(F198:F206)</f>
        <v>619.5</v>
      </c>
    </row>
    <row r="198" spans="1:6" ht="15.75" customHeight="1" x14ac:dyDescent="0.25">
      <c r="A198" s="31">
        <v>94851</v>
      </c>
      <c r="B198" s="13" t="s">
        <v>282</v>
      </c>
      <c r="C198" s="21">
        <v>273</v>
      </c>
      <c r="D198" s="21">
        <v>280.56</v>
      </c>
      <c r="E198" s="21" t="s">
        <v>283</v>
      </c>
      <c r="F198" s="11">
        <v>280.56</v>
      </c>
    </row>
    <row r="199" spans="1:6" ht="15.75" customHeight="1" x14ac:dyDescent="0.25">
      <c r="A199" s="31">
        <v>94851</v>
      </c>
      <c r="B199" s="31" t="s">
        <v>271</v>
      </c>
      <c r="C199" s="21">
        <v>227.25</v>
      </c>
      <c r="D199" s="21">
        <v>0</v>
      </c>
      <c r="E199" s="21" t="s">
        <v>245</v>
      </c>
      <c r="F199" s="11">
        <v>0</v>
      </c>
    </row>
    <row r="200" spans="1:6" ht="15.75" customHeight="1" x14ac:dyDescent="0.25">
      <c r="A200" s="31">
        <v>94851</v>
      </c>
      <c r="B200" s="31" t="s">
        <v>272</v>
      </c>
      <c r="C200" s="21">
        <v>213.3</v>
      </c>
      <c r="D200" s="21">
        <v>0</v>
      </c>
      <c r="E200" s="21" t="s">
        <v>245</v>
      </c>
      <c r="F200" s="11">
        <v>0</v>
      </c>
    </row>
    <row r="201" spans="1:6" ht="15.75" customHeight="1" x14ac:dyDescent="0.25">
      <c r="A201" s="31">
        <v>94851</v>
      </c>
      <c r="B201" s="13" t="s">
        <v>284</v>
      </c>
      <c r="C201" s="21">
        <v>329.4</v>
      </c>
      <c r="D201" s="21">
        <v>338.94</v>
      </c>
      <c r="E201" s="21" t="s">
        <v>283</v>
      </c>
      <c r="F201" s="11">
        <v>338.94</v>
      </c>
    </row>
    <row r="202" spans="1:6" ht="15.75" customHeight="1" x14ac:dyDescent="0.25">
      <c r="A202" s="31">
        <v>94851</v>
      </c>
      <c r="B202" s="31" t="s">
        <v>276</v>
      </c>
      <c r="C202" s="21">
        <v>227.25</v>
      </c>
      <c r="D202" s="21">
        <v>0</v>
      </c>
      <c r="E202" s="21" t="s">
        <v>245</v>
      </c>
      <c r="F202" s="11">
        <v>0</v>
      </c>
    </row>
    <row r="203" spans="1:6" ht="15.75" customHeight="1" x14ac:dyDescent="0.25">
      <c r="A203" s="31">
        <v>94851</v>
      </c>
      <c r="B203" s="31" t="s">
        <v>277</v>
      </c>
      <c r="C203" s="21">
        <v>135.75</v>
      </c>
      <c r="D203" s="21">
        <v>0</v>
      </c>
      <c r="E203" s="21" t="s">
        <v>245</v>
      </c>
      <c r="F203" s="11">
        <v>0</v>
      </c>
    </row>
    <row r="204" spans="1:6" ht="15.75" customHeight="1" x14ac:dyDescent="0.25">
      <c r="A204" s="31">
        <v>94851</v>
      </c>
      <c r="B204" s="31" t="s">
        <v>278</v>
      </c>
      <c r="C204" s="21">
        <v>228.15</v>
      </c>
      <c r="D204" s="21">
        <v>0</v>
      </c>
      <c r="E204" s="21" t="s">
        <v>245</v>
      </c>
      <c r="F204" s="11">
        <v>0</v>
      </c>
    </row>
    <row r="205" spans="1:6" ht="15.75" customHeight="1" x14ac:dyDescent="0.25">
      <c r="A205" s="31">
        <v>94851</v>
      </c>
      <c r="B205" s="31" t="s">
        <v>279</v>
      </c>
      <c r="C205" s="21">
        <v>246.9</v>
      </c>
      <c r="D205" s="21">
        <v>0</v>
      </c>
      <c r="E205" s="21" t="s">
        <v>245</v>
      </c>
      <c r="F205" s="11">
        <v>0</v>
      </c>
    </row>
    <row r="206" spans="1:6" ht="15.75" customHeight="1" x14ac:dyDescent="0.25">
      <c r="A206" s="31">
        <v>94851</v>
      </c>
      <c r="B206" s="31" t="s">
        <v>280</v>
      </c>
      <c r="C206" s="21">
        <v>238.65</v>
      </c>
      <c r="D206" s="21">
        <v>0</v>
      </c>
      <c r="E206" s="21" t="s">
        <v>245</v>
      </c>
      <c r="F206" s="11">
        <v>0</v>
      </c>
    </row>
    <row r="207" spans="1:6" ht="15.75" customHeight="1" x14ac:dyDescent="0.25">
      <c r="A207" s="3" t="s">
        <v>127</v>
      </c>
      <c r="B207" s="4"/>
      <c r="C207" s="29">
        <f t="shared" ref="C207:D207" si="56">SUM(C208:C209)</f>
        <v>2000</v>
      </c>
      <c r="D207" s="29">
        <f t="shared" si="56"/>
        <v>1000</v>
      </c>
      <c r="E207" s="20"/>
      <c r="F207" s="10">
        <f>SUM(F208:F209)</f>
        <v>1000</v>
      </c>
    </row>
    <row r="208" spans="1:6" ht="15.75" customHeight="1" x14ac:dyDescent="0.25">
      <c r="A208" s="31">
        <v>94851</v>
      </c>
      <c r="B208" s="31" t="s">
        <v>285</v>
      </c>
      <c r="C208" s="21">
        <v>1000</v>
      </c>
      <c r="D208" s="21">
        <v>500</v>
      </c>
      <c r="E208" s="21" t="s">
        <v>286</v>
      </c>
      <c r="F208" s="11">
        <v>500</v>
      </c>
    </row>
    <row r="209" spans="1:6" ht="15.75" customHeight="1" x14ac:dyDescent="0.25">
      <c r="A209" s="31">
        <v>94851</v>
      </c>
      <c r="B209" s="31" t="s">
        <v>287</v>
      </c>
      <c r="C209" s="21">
        <v>1000</v>
      </c>
      <c r="D209" s="21">
        <v>500</v>
      </c>
      <c r="E209" s="21" t="s">
        <v>286</v>
      </c>
      <c r="F209" s="11">
        <v>500</v>
      </c>
    </row>
    <row r="210" spans="1:6" ht="15.75" customHeight="1" x14ac:dyDescent="0.25">
      <c r="A210" s="3" t="s">
        <v>288</v>
      </c>
      <c r="B210" s="4"/>
      <c r="C210" s="29">
        <f t="shared" ref="C210:D210" si="57">SUM(C211:C212)</f>
        <v>1150</v>
      </c>
      <c r="D210" s="29">
        <f t="shared" si="57"/>
        <v>1000</v>
      </c>
      <c r="E210" s="20"/>
      <c r="F210" s="10">
        <f>SUM(F211:F212)</f>
        <v>1000</v>
      </c>
    </row>
    <row r="211" spans="1:6" ht="15.75" customHeight="1" x14ac:dyDescent="0.25">
      <c r="A211" s="31">
        <v>94851</v>
      </c>
      <c r="B211" s="31" t="s">
        <v>289</v>
      </c>
      <c r="C211" s="21">
        <v>1000</v>
      </c>
      <c r="D211" s="21">
        <v>1000</v>
      </c>
      <c r="E211" s="21"/>
      <c r="F211" s="11">
        <v>1000</v>
      </c>
    </row>
    <row r="212" spans="1:6" ht="15.75" customHeight="1" x14ac:dyDescent="0.25">
      <c r="A212" s="31">
        <v>94851</v>
      </c>
      <c r="B212" s="31" t="s">
        <v>290</v>
      </c>
      <c r="C212" s="21">
        <v>150</v>
      </c>
      <c r="D212" s="21">
        <v>0</v>
      </c>
      <c r="E212" s="21" t="s">
        <v>265</v>
      </c>
      <c r="F212" s="11">
        <v>0</v>
      </c>
    </row>
    <row r="213" spans="1:6" ht="15.75" customHeight="1" x14ac:dyDescent="0.25">
      <c r="A213" s="5" t="s">
        <v>18</v>
      </c>
      <c r="B213" s="4"/>
      <c r="C213" s="28">
        <f t="shared" ref="C213:D213" si="58">C214</f>
        <v>2830.5</v>
      </c>
      <c r="D213" s="28">
        <f t="shared" si="58"/>
        <v>2830.5</v>
      </c>
      <c r="E213" s="19"/>
      <c r="F213" s="9">
        <f t="shared" ref="F213:F214" si="59">F214</f>
        <v>2830.5</v>
      </c>
    </row>
    <row r="214" spans="1:6" ht="15.75" customHeight="1" x14ac:dyDescent="0.25">
      <c r="A214" s="3" t="s">
        <v>121</v>
      </c>
      <c r="B214" s="4"/>
      <c r="C214" s="29">
        <f t="shared" ref="C214:D214" si="60">C215</f>
        <v>2830.5</v>
      </c>
      <c r="D214" s="29">
        <f t="shared" si="60"/>
        <v>2830.5</v>
      </c>
      <c r="E214" s="20"/>
      <c r="F214" s="10">
        <f t="shared" si="59"/>
        <v>2830.5</v>
      </c>
    </row>
    <row r="215" spans="1:6" ht="15.75" customHeight="1" x14ac:dyDescent="0.25">
      <c r="A215" s="31">
        <v>94890</v>
      </c>
      <c r="B215" s="13" t="s">
        <v>291</v>
      </c>
      <c r="C215" s="21">
        <v>2830.5</v>
      </c>
      <c r="D215" s="21">
        <v>2830.5</v>
      </c>
      <c r="E215" s="21"/>
      <c r="F215" s="11">
        <v>2830.5</v>
      </c>
    </row>
    <row r="216" spans="1:6" ht="15.75" customHeight="1" x14ac:dyDescent="0.25">
      <c r="A216" s="5" t="s">
        <v>19</v>
      </c>
      <c r="B216" s="4"/>
      <c r="C216" s="28">
        <f t="shared" ref="C216:D216" si="61">SUM(C217,C221)</f>
        <v>443</v>
      </c>
      <c r="D216" s="28">
        <f t="shared" si="61"/>
        <v>365</v>
      </c>
      <c r="E216" s="19"/>
      <c r="F216" s="9">
        <f>SUM(F217,F221)</f>
        <v>365</v>
      </c>
    </row>
    <row r="217" spans="1:6" ht="15.75" customHeight="1" x14ac:dyDescent="0.25">
      <c r="A217" s="3" t="s">
        <v>101</v>
      </c>
      <c r="B217" s="4"/>
      <c r="C217" s="29">
        <f t="shared" ref="C217:D217" si="62">SUM(C218:C220)</f>
        <v>252</v>
      </c>
      <c r="D217" s="29">
        <f t="shared" si="62"/>
        <v>174</v>
      </c>
      <c r="E217" s="20"/>
      <c r="F217" s="10">
        <f>SUM(F218:F220)</f>
        <v>174</v>
      </c>
    </row>
    <row r="218" spans="1:6" ht="15.75" customHeight="1" x14ac:dyDescent="0.25">
      <c r="A218" s="31">
        <v>94697</v>
      </c>
      <c r="B218" s="13" t="s">
        <v>292</v>
      </c>
      <c r="C218" s="21">
        <v>128</v>
      </c>
      <c r="D218" s="21">
        <v>50</v>
      </c>
      <c r="E218" s="21" t="s">
        <v>293</v>
      </c>
      <c r="F218" s="11">
        <v>50</v>
      </c>
    </row>
    <row r="219" spans="1:6" ht="15.75" customHeight="1" x14ac:dyDescent="0.25">
      <c r="A219" s="31">
        <v>94697</v>
      </c>
      <c r="B219" s="31" t="s">
        <v>294</v>
      </c>
      <c r="C219" s="21">
        <v>99</v>
      </c>
      <c r="D219" s="21">
        <v>99</v>
      </c>
      <c r="E219" s="21"/>
      <c r="F219" s="11">
        <v>99</v>
      </c>
    </row>
    <row r="220" spans="1:6" ht="15.75" customHeight="1" x14ac:dyDescent="0.25">
      <c r="A220" s="31">
        <v>94697</v>
      </c>
      <c r="B220" s="31" t="s">
        <v>295</v>
      </c>
      <c r="C220" s="21">
        <v>25</v>
      </c>
      <c r="D220" s="21">
        <v>25</v>
      </c>
      <c r="E220" s="21"/>
      <c r="F220" s="11">
        <v>25</v>
      </c>
    </row>
    <row r="221" spans="1:6" ht="15.75" customHeight="1" x14ac:dyDescent="0.25">
      <c r="A221" s="3" t="s">
        <v>121</v>
      </c>
      <c r="B221" s="4"/>
      <c r="C221" s="29">
        <f>C222</f>
        <v>191</v>
      </c>
      <c r="D221" s="29">
        <f>SUM(D222:D223)</f>
        <v>191</v>
      </c>
      <c r="E221" s="20"/>
      <c r="F221" s="10">
        <f>SUM(F222:F223)</f>
        <v>191</v>
      </c>
    </row>
    <row r="222" spans="1:6" ht="15.75" customHeight="1" x14ac:dyDescent="0.25">
      <c r="A222" s="31">
        <v>94697</v>
      </c>
      <c r="B222" s="13" t="s">
        <v>296</v>
      </c>
      <c r="C222" s="21">
        <v>191</v>
      </c>
      <c r="D222" s="21">
        <v>180</v>
      </c>
      <c r="E222" s="21" t="s">
        <v>297</v>
      </c>
      <c r="F222" s="11">
        <v>180</v>
      </c>
    </row>
    <row r="223" spans="1:6" ht="15.75" customHeight="1" x14ac:dyDescent="0.25">
      <c r="A223" s="31">
        <v>94697</v>
      </c>
      <c r="B223" s="13" t="s">
        <v>298</v>
      </c>
      <c r="C223" s="21">
        <v>0</v>
      </c>
      <c r="D223" s="21">
        <v>11</v>
      </c>
      <c r="E223" s="21" t="s">
        <v>103</v>
      </c>
      <c r="F223" s="11">
        <v>11</v>
      </c>
    </row>
    <row r="224" spans="1:6" ht="15.75" customHeight="1" x14ac:dyDescent="0.25">
      <c r="A224" s="5" t="s">
        <v>20</v>
      </c>
      <c r="B224" s="4"/>
      <c r="C224" s="28">
        <f t="shared" ref="C224:D224" si="63">SUM(C225,C234,C249)</f>
        <v>37242</v>
      </c>
      <c r="D224" s="28">
        <f t="shared" si="63"/>
        <v>14504</v>
      </c>
      <c r="E224" s="19"/>
      <c r="F224" s="9">
        <f>SUM(F225,F234,F249)</f>
        <v>14504</v>
      </c>
    </row>
    <row r="225" spans="1:6" ht="15.75" customHeight="1" x14ac:dyDescent="0.25">
      <c r="A225" s="3" t="s">
        <v>101</v>
      </c>
      <c r="B225" s="4"/>
      <c r="C225" s="29">
        <f t="shared" ref="C225:D225" si="64">SUM(C226:C233)</f>
        <v>13732</v>
      </c>
      <c r="D225" s="29">
        <f t="shared" si="64"/>
        <v>11113</v>
      </c>
      <c r="E225" s="20"/>
      <c r="F225" s="10">
        <f>SUM(F226:F233)</f>
        <v>11113</v>
      </c>
    </row>
    <row r="226" spans="1:6" ht="15.75" customHeight="1" x14ac:dyDescent="0.25">
      <c r="A226" s="31">
        <v>94642</v>
      </c>
      <c r="B226" s="31" t="s">
        <v>299</v>
      </c>
      <c r="C226" s="21">
        <v>500</v>
      </c>
      <c r="D226" s="21">
        <v>0</v>
      </c>
      <c r="E226" s="21" t="s">
        <v>144</v>
      </c>
      <c r="F226" s="11">
        <v>0</v>
      </c>
    </row>
    <row r="227" spans="1:6" ht="15.75" customHeight="1" x14ac:dyDescent="0.25">
      <c r="A227" s="31">
        <v>94642</v>
      </c>
      <c r="B227" s="31" t="s">
        <v>300</v>
      </c>
      <c r="C227" s="21">
        <v>100</v>
      </c>
      <c r="D227" s="21">
        <v>100</v>
      </c>
      <c r="E227" s="21"/>
      <c r="F227" s="11">
        <v>100</v>
      </c>
    </row>
    <row r="228" spans="1:6" ht="15.75" customHeight="1" x14ac:dyDescent="0.25">
      <c r="A228" s="31">
        <v>94642</v>
      </c>
      <c r="B228" s="31" t="s">
        <v>301</v>
      </c>
      <c r="C228" s="21">
        <v>2000</v>
      </c>
      <c r="D228" s="21">
        <v>641</v>
      </c>
      <c r="E228" s="21"/>
      <c r="F228" s="11">
        <v>641</v>
      </c>
    </row>
    <row r="229" spans="1:6" ht="15.75" customHeight="1" x14ac:dyDescent="0.25">
      <c r="A229" s="31">
        <v>94642</v>
      </c>
      <c r="B229" s="31" t="s">
        <v>302</v>
      </c>
      <c r="C229" s="21">
        <v>2000</v>
      </c>
      <c r="D229" s="21">
        <v>1330</v>
      </c>
      <c r="E229" s="21" t="s">
        <v>265</v>
      </c>
      <c r="F229" s="11">
        <v>1330</v>
      </c>
    </row>
    <row r="230" spans="1:6" ht="15.75" customHeight="1" x14ac:dyDescent="0.25">
      <c r="A230" s="31">
        <v>94642</v>
      </c>
      <c r="B230" s="31" t="s">
        <v>303</v>
      </c>
      <c r="C230" s="21">
        <v>8172</v>
      </c>
      <c r="D230" s="21">
        <v>8172</v>
      </c>
      <c r="E230" s="21"/>
      <c r="F230" s="11">
        <v>8172</v>
      </c>
    </row>
    <row r="231" spans="1:6" ht="15.75" customHeight="1" x14ac:dyDescent="0.25">
      <c r="A231" s="31">
        <v>94642</v>
      </c>
      <c r="B231" s="31" t="s">
        <v>304</v>
      </c>
      <c r="C231" s="21">
        <v>550</v>
      </c>
      <c r="D231" s="21">
        <v>550</v>
      </c>
      <c r="E231" s="21"/>
      <c r="F231" s="11">
        <v>550</v>
      </c>
    </row>
    <row r="232" spans="1:6" ht="15.75" customHeight="1" x14ac:dyDescent="0.25">
      <c r="A232" s="31">
        <v>94642</v>
      </c>
      <c r="B232" s="31" t="s">
        <v>305</v>
      </c>
      <c r="C232" s="21">
        <v>160</v>
      </c>
      <c r="D232" s="21">
        <v>160</v>
      </c>
      <c r="E232" s="21"/>
      <c r="F232" s="11">
        <v>160</v>
      </c>
    </row>
    <row r="233" spans="1:6" ht="15.75" customHeight="1" x14ac:dyDescent="0.25">
      <c r="A233" s="31">
        <v>94642</v>
      </c>
      <c r="B233" s="31" t="s">
        <v>306</v>
      </c>
      <c r="C233" s="21">
        <v>250</v>
      </c>
      <c r="D233" s="21">
        <v>160</v>
      </c>
      <c r="E233" s="21" t="s">
        <v>265</v>
      </c>
      <c r="F233" s="11">
        <v>160</v>
      </c>
    </row>
    <row r="234" spans="1:6" ht="15.75" customHeight="1" x14ac:dyDescent="0.25">
      <c r="A234" s="3" t="s">
        <v>121</v>
      </c>
      <c r="B234" s="4"/>
      <c r="C234" s="29">
        <f t="shared" ref="C234:D234" si="65">SUM(C235:C248)</f>
        <v>22510</v>
      </c>
      <c r="D234" s="29">
        <f t="shared" si="65"/>
        <v>3391</v>
      </c>
      <c r="E234" s="20"/>
      <c r="F234" s="10">
        <f>SUM(F235:F248)</f>
        <v>3391</v>
      </c>
    </row>
    <row r="235" spans="1:6" ht="15.75" customHeight="1" x14ac:dyDescent="0.25">
      <c r="A235" s="31">
        <v>94642</v>
      </c>
      <c r="B235" s="31" t="s">
        <v>307</v>
      </c>
      <c r="C235" s="21">
        <v>4200</v>
      </c>
      <c r="D235" s="21">
        <v>910</v>
      </c>
      <c r="E235" s="21" t="s">
        <v>308</v>
      </c>
      <c r="F235" s="11">
        <v>910</v>
      </c>
    </row>
    <row r="236" spans="1:6" ht="15.75" customHeight="1" x14ac:dyDescent="0.25">
      <c r="A236" s="31">
        <v>94642</v>
      </c>
      <c r="B236" s="31" t="s">
        <v>309</v>
      </c>
      <c r="C236" s="21">
        <v>360</v>
      </c>
      <c r="D236" s="21">
        <v>50</v>
      </c>
      <c r="E236" s="21" t="s">
        <v>310</v>
      </c>
      <c r="F236" s="11">
        <v>50</v>
      </c>
    </row>
    <row r="237" spans="1:6" ht="15.75" customHeight="1" x14ac:dyDescent="0.25">
      <c r="A237" s="31">
        <v>94642</v>
      </c>
      <c r="B237" s="31" t="s">
        <v>311</v>
      </c>
      <c r="C237" s="21">
        <v>3250</v>
      </c>
      <c r="D237" s="21">
        <v>116</v>
      </c>
      <c r="E237" s="21" t="s">
        <v>265</v>
      </c>
      <c r="F237" s="11">
        <v>116</v>
      </c>
    </row>
    <row r="238" spans="1:6" ht="15.75" customHeight="1" x14ac:dyDescent="0.25">
      <c r="A238" s="31">
        <v>94642</v>
      </c>
      <c r="B238" s="31" t="s">
        <v>312</v>
      </c>
      <c r="C238" s="21">
        <v>1300</v>
      </c>
      <c r="D238" s="21">
        <v>0</v>
      </c>
      <c r="E238" s="21" t="s">
        <v>135</v>
      </c>
      <c r="F238" s="11">
        <v>0</v>
      </c>
    </row>
    <row r="239" spans="1:6" ht="15.75" customHeight="1" x14ac:dyDescent="0.25">
      <c r="A239" s="31">
        <v>94642</v>
      </c>
      <c r="B239" s="31" t="s">
        <v>313</v>
      </c>
      <c r="C239" s="21">
        <v>5800</v>
      </c>
      <c r="D239" s="21">
        <v>391</v>
      </c>
      <c r="E239" s="21" t="s">
        <v>265</v>
      </c>
      <c r="F239" s="11">
        <v>391</v>
      </c>
    </row>
    <row r="240" spans="1:6" ht="15.75" customHeight="1" x14ac:dyDescent="0.25">
      <c r="A240" s="31">
        <v>94642</v>
      </c>
      <c r="B240" s="31" t="s">
        <v>314</v>
      </c>
      <c r="C240" s="21">
        <v>400</v>
      </c>
      <c r="D240" s="21">
        <v>0</v>
      </c>
      <c r="E240" s="21" t="s">
        <v>315</v>
      </c>
      <c r="F240" s="11">
        <v>0</v>
      </c>
    </row>
    <row r="241" spans="1:6" ht="15.75" customHeight="1" x14ac:dyDescent="0.25">
      <c r="A241" s="31">
        <v>94642</v>
      </c>
      <c r="B241" s="31" t="s">
        <v>316</v>
      </c>
      <c r="C241" s="21">
        <v>300</v>
      </c>
      <c r="D241" s="21">
        <v>85</v>
      </c>
      <c r="E241" s="21" t="s">
        <v>317</v>
      </c>
      <c r="F241" s="11">
        <v>85</v>
      </c>
    </row>
    <row r="242" spans="1:6" ht="15.75" customHeight="1" x14ac:dyDescent="0.25">
      <c r="A242" s="31">
        <v>94642</v>
      </c>
      <c r="B242" s="31" t="s">
        <v>318</v>
      </c>
      <c r="C242" s="21">
        <v>1400</v>
      </c>
      <c r="D242" s="21">
        <v>100</v>
      </c>
      <c r="E242" s="21" t="s">
        <v>319</v>
      </c>
      <c r="F242" s="11">
        <v>100</v>
      </c>
    </row>
    <row r="243" spans="1:6" ht="15.75" customHeight="1" x14ac:dyDescent="0.25">
      <c r="A243" s="31">
        <v>94642</v>
      </c>
      <c r="B243" s="31" t="s">
        <v>320</v>
      </c>
      <c r="C243" s="21">
        <v>800</v>
      </c>
      <c r="D243" s="21">
        <v>800</v>
      </c>
      <c r="E243" s="21"/>
      <c r="F243" s="11">
        <v>800</v>
      </c>
    </row>
    <row r="244" spans="1:6" ht="15.75" customHeight="1" x14ac:dyDescent="0.25">
      <c r="A244" s="31">
        <v>94642</v>
      </c>
      <c r="B244" s="31" t="s">
        <v>321</v>
      </c>
      <c r="C244" s="21">
        <v>700</v>
      </c>
      <c r="D244" s="21">
        <v>0</v>
      </c>
      <c r="E244" s="21" t="s">
        <v>130</v>
      </c>
      <c r="F244" s="11">
        <v>0</v>
      </c>
    </row>
    <row r="245" spans="1:6" ht="15.75" customHeight="1" x14ac:dyDescent="0.25">
      <c r="A245" s="31">
        <v>94642</v>
      </c>
      <c r="B245" s="31" t="s">
        <v>322</v>
      </c>
      <c r="C245" s="21">
        <v>1300</v>
      </c>
      <c r="D245" s="21">
        <v>443</v>
      </c>
      <c r="E245" s="21" t="s">
        <v>265</v>
      </c>
      <c r="F245" s="11">
        <v>443</v>
      </c>
    </row>
    <row r="246" spans="1:6" ht="15.75" customHeight="1" x14ac:dyDescent="0.25">
      <c r="A246" s="31">
        <v>94642</v>
      </c>
      <c r="B246" s="31" t="s">
        <v>323</v>
      </c>
      <c r="C246" s="21">
        <v>1000</v>
      </c>
      <c r="D246" s="21">
        <v>0</v>
      </c>
      <c r="E246" s="21" t="s">
        <v>177</v>
      </c>
      <c r="F246" s="11">
        <v>0</v>
      </c>
    </row>
    <row r="247" spans="1:6" ht="15.75" customHeight="1" x14ac:dyDescent="0.25">
      <c r="A247" s="31">
        <v>94642</v>
      </c>
      <c r="B247" s="31" t="s">
        <v>324</v>
      </c>
      <c r="C247" s="21">
        <v>1550</v>
      </c>
      <c r="D247" s="21">
        <v>496</v>
      </c>
      <c r="E247" s="21" t="s">
        <v>265</v>
      </c>
      <c r="F247" s="11">
        <v>496</v>
      </c>
    </row>
    <row r="248" spans="1:6" ht="15.75" customHeight="1" x14ac:dyDescent="0.25">
      <c r="A248" s="31">
        <v>94642</v>
      </c>
      <c r="B248" s="31" t="s">
        <v>325</v>
      </c>
      <c r="C248" s="21">
        <v>150</v>
      </c>
      <c r="D248" s="21">
        <v>0</v>
      </c>
      <c r="E248" s="21" t="s">
        <v>326</v>
      </c>
      <c r="F248" s="11">
        <v>0</v>
      </c>
    </row>
    <row r="249" spans="1:6" ht="15.75" customHeight="1" x14ac:dyDescent="0.25">
      <c r="A249" s="3" t="s">
        <v>127</v>
      </c>
      <c r="B249" s="4"/>
      <c r="C249" s="29">
        <f>SUM(C250:C250)</f>
        <v>1000</v>
      </c>
      <c r="D249" s="29">
        <f>SUM(D250:D250)</f>
        <v>0</v>
      </c>
      <c r="E249" s="20"/>
      <c r="F249" s="10">
        <f>SUM(F250:F250)</f>
        <v>0</v>
      </c>
    </row>
    <row r="250" spans="1:6" ht="15.75" customHeight="1" x14ac:dyDescent="0.25">
      <c r="A250" s="31">
        <v>94642</v>
      </c>
      <c r="B250" s="31" t="s">
        <v>327</v>
      </c>
      <c r="C250" s="21">
        <v>1000</v>
      </c>
      <c r="D250" s="21">
        <v>0</v>
      </c>
      <c r="E250" s="21" t="s">
        <v>328</v>
      </c>
      <c r="F250" s="11">
        <v>0</v>
      </c>
    </row>
    <row r="251" spans="1:6" ht="15.75" customHeight="1" x14ac:dyDescent="0.25">
      <c r="A251" s="5" t="s">
        <v>21</v>
      </c>
      <c r="B251" s="4"/>
      <c r="C251" s="28">
        <f t="shared" ref="C251:D251" si="66">SUM(C252,C260)</f>
        <v>37414.069799999997</v>
      </c>
      <c r="D251" s="28">
        <f t="shared" si="66"/>
        <v>5515</v>
      </c>
      <c r="E251" s="19"/>
      <c r="F251" s="9">
        <f>SUM(F252,F260)</f>
        <v>5515</v>
      </c>
    </row>
    <row r="252" spans="1:6" ht="15.75" customHeight="1" x14ac:dyDescent="0.25">
      <c r="A252" s="3" t="s">
        <v>101</v>
      </c>
      <c r="B252" s="4"/>
      <c r="C252" s="29">
        <f t="shared" ref="C252:D252" si="67">SUM(C253:C259)</f>
        <v>3510</v>
      </c>
      <c r="D252" s="29">
        <f t="shared" si="67"/>
        <v>1000</v>
      </c>
      <c r="E252" s="20"/>
      <c r="F252" s="10">
        <f>SUM(F253:F259)</f>
        <v>1000</v>
      </c>
    </row>
    <row r="253" spans="1:6" ht="15.75" customHeight="1" x14ac:dyDescent="0.25">
      <c r="A253" s="31">
        <v>94706</v>
      </c>
      <c r="B253" s="13" t="s">
        <v>329</v>
      </c>
      <c r="C253" s="21">
        <v>150</v>
      </c>
      <c r="D253" s="21">
        <v>0</v>
      </c>
      <c r="E253" s="21" t="s">
        <v>165</v>
      </c>
      <c r="F253" s="11">
        <v>0</v>
      </c>
    </row>
    <row r="254" spans="1:6" ht="15.75" customHeight="1" x14ac:dyDescent="0.25">
      <c r="A254" s="31">
        <v>94706</v>
      </c>
      <c r="B254" s="13" t="s">
        <v>330</v>
      </c>
      <c r="C254" s="21">
        <v>300</v>
      </c>
      <c r="D254" s="21">
        <v>0</v>
      </c>
      <c r="E254" s="21" t="s">
        <v>331</v>
      </c>
      <c r="F254" s="11">
        <v>0</v>
      </c>
    </row>
    <row r="255" spans="1:6" ht="15.75" customHeight="1" x14ac:dyDescent="0.25">
      <c r="A255" s="31">
        <v>94706</v>
      </c>
      <c r="B255" s="13" t="s">
        <v>332</v>
      </c>
      <c r="C255" s="21">
        <v>500</v>
      </c>
      <c r="D255" s="21">
        <v>0</v>
      </c>
      <c r="E255" s="21" t="s">
        <v>333</v>
      </c>
      <c r="F255" s="11">
        <v>0</v>
      </c>
    </row>
    <row r="256" spans="1:6" ht="15.75" customHeight="1" x14ac:dyDescent="0.25">
      <c r="A256" s="31">
        <v>94706</v>
      </c>
      <c r="B256" s="13" t="s">
        <v>334</v>
      </c>
      <c r="C256" s="21">
        <v>2200</v>
      </c>
      <c r="D256" s="21">
        <v>1000</v>
      </c>
      <c r="E256" s="21" t="s">
        <v>335</v>
      </c>
      <c r="F256" s="11">
        <v>1000</v>
      </c>
    </row>
    <row r="257" spans="1:6" ht="15.75" customHeight="1" x14ac:dyDescent="0.25">
      <c r="A257" s="31">
        <v>94706</v>
      </c>
      <c r="B257" s="13" t="s">
        <v>336</v>
      </c>
      <c r="C257" s="21">
        <v>120</v>
      </c>
      <c r="D257" s="21">
        <v>0</v>
      </c>
      <c r="E257" s="21" t="s">
        <v>165</v>
      </c>
      <c r="F257" s="11">
        <v>0</v>
      </c>
    </row>
    <row r="258" spans="1:6" ht="15.75" customHeight="1" x14ac:dyDescent="0.25">
      <c r="A258" s="31">
        <v>94706</v>
      </c>
      <c r="B258" s="13" t="s">
        <v>337</v>
      </c>
      <c r="C258" s="21">
        <v>120</v>
      </c>
      <c r="D258" s="21">
        <v>0</v>
      </c>
      <c r="E258" s="21" t="s">
        <v>165</v>
      </c>
      <c r="F258" s="11">
        <v>0</v>
      </c>
    </row>
    <row r="259" spans="1:6" ht="15.75" customHeight="1" x14ac:dyDescent="0.25">
      <c r="A259" s="31">
        <v>94706</v>
      </c>
      <c r="B259" s="13" t="s">
        <v>338</v>
      </c>
      <c r="C259" s="21">
        <v>120</v>
      </c>
      <c r="D259" s="21">
        <v>0</v>
      </c>
      <c r="E259" s="21" t="s">
        <v>165</v>
      </c>
      <c r="F259" s="11">
        <v>0</v>
      </c>
    </row>
    <row r="260" spans="1:6" ht="15.75" customHeight="1" x14ac:dyDescent="0.25">
      <c r="A260" s="3" t="s">
        <v>124</v>
      </c>
      <c r="B260" s="4"/>
      <c r="C260" s="29">
        <f t="shared" ref="C260:D260" si="68">SUM(C261:C265)</f>
        <v>33904.069799999997</v>
      </c>
      <c r="D260" s="29">
        <f t="shared" si="68"/>
        <v>4515</v>
      </c>
      <c r="E260" s="20"/>
      <c r="F260" s="10">
        <f>SUM(F261:F265)</f>
        <v>4515</v>
      </c>
    </row>
    <row r="261" spans="1:6" ht="15.75" customHeight="1" x14ac:dyDescent="0.25">
      <c r="A261" s="31">
        <v>94706</v>
      </c>
      <c r="B261" s="13" t="s">
        <v>334</v>
      </c>
      <c r="C261" s="21">
        <v>600</v>
      </c>
      <c r="D261" s="21">
        <v>0</v>
      </c>
      <c r="E261" s="21" t="s">
        <v>339</v>
      </c>
      <c r="F261" s="11">
        <v>0</v>
      </c>
    </row>
    <row r="262" spans="1:6" ht="15.75" customHeight="1" x14ac:dyDescent="0.25">
      <c r="A262" s="31">
        <v>94706</v>
      </c>
      <c r="B262" s="13" t="s">
        <v>340</v>
      </c>
      <c r="C262" s="21">
        <v>12000</v>
      </c>
      <c r="D262" s="21">
        <v>0</v>
      </c>
      <c r="E262" s="21" t="s">
        <v>339</v>
      </c>
      <c r="F262" s="11">
        <v>0</v>
      </c>
    </row>
    <row r="263" spans="1:6" ht="15.75" customHeight="1" x14ac:dyDescent="0.25">
      <c r="A263" s="31">
        <v>94706</v>
      </c>
      <c r="B263" s="13" t="s">
        <v>341</v>
      </c>
      <c r="C263" s="21">
        <v>6289.0698000000002</v>
      </c>
      <c r="D263" s="21">
        <v>2250</v>
      </c>
      <c r="E263" s="22" t="s">
        <v>342</v>
      </c>
      <c r="F263" s="11">
        <v>2250</v>
      </c>
    </row>
    <row r="264" spans="1:6" ht="15.75" customHeight="1" x14ac:dyDescent="0.25">
      <c r="A264" s="31">
        <v>94706</v>
      </c>
      <c r="B264" s="13" t="s">
        <v>343</v>
      </c>
      <c r="C264" s="21">
        <v>15000</v>
      </c>
      <c r="D264" s="21">
        <v>2250</v>
      </c>
      <c r="E264" s="22" t="s">
        <v>342</v>
      </c>
      <c r="F264" s="11">
        <v>2250</v>
      </c>
    </row>
    <row r="265" spans="1:6" ht="15.75" customHeight="1" x14ac:dyDescent="0.25">
      <c r="A265" s="31">
        <v>94706</v>
      </c>
      <c r="B265" s="13" t="s">
        <v>344</v>
      </c>
      <c r="C265" s="21">
        <v>15</v>
      </c>
      <c r="D265" s="21">
        <v>15</v>
      </c>
      <c r="E265" s="21"/>
      <c r="F265" s="11">
        <v>15</v>
      </c>
    </row>
    <row r="266" spans="1:6" ht="15.75" customHeight="1" x14ac:dyDescent="0.25">
      <c r="A266" s="5" t="s">
        <v>22</v>
      </c>
      <c r="B266" s="4"/>
      <c r="C266" s="28">
        <f t="shared" ref="C266:D266" si="69">SUM(C267,C272,C275,C277)</f>
        <v>25616.38</v>
      </c>
      <c r="D266" s="28">
        <f t="shared" si="69"/>
        <v>25620.720000000001</v>
      </c>
      <c r="E266" s="19"/>
      <c r="F266" s="9">
        <f>SUM(F267,F272,F275,F277)</f>
        <v>25620.720000000001</v>
      </c>
    </row>
    <row r="267" spans="1:6" ht="15.75" customHeight="1" x14ac:dyDescent="0.25">
      <c r="A267" s="3" t="s">
        <v>101</v>
      </c>
      <c r="B267" s="4"/>
      <c r="C267" s="29">
        <f t="shared" ref="C267:D267" si="70">SUM(C268:C271)</f>
        <v>22500</v>
      </c>
      <c r="D267" s="29">
        <f t="shared" si="70"/>
        <v>22500</v>
      </c>
      <c r="E267" s="20"/>
      <c r="F267" s="10">
        <f>SUM(F268:F271)</f>
        <v>22500</v>
      </c>
    </row>
    <row r="268" spans="1:6" ht="15.75" customHeight="1" x14ac:dyDescent="0.25">
      <c r="A268" s="31">
        <v>94887</v>
      </c>
      <c r="B268" s="31" t="s">
        <v>345</v>
      </c>
      <c r="C268" s="21">
        <v>300</v>
      </c>
      <c r="D268" s="21">
        <v>300</v>
      </c>
      <c r="E268" s="21"/>
      <c r="F268" s="11">
        <v>300</v>
      </c>
    </row>
    <row r="269" spans="1:6" ht="15.75" customHeight="1" x14ac:dyDescent="0.25">
      <c r="A269" s="31">
        <v>94887</v>
      </c>
      <c r="B269" s="31" t="s">
        <v>346</v>
      </c>
      <c r="C269" s="21">
        <v>16000</v>
      </c>
      <c r="D269" s="21">
        <v>16000</v>
      </c>
      <c r="E269" s="21"/>
      <c r="F269" s="11">
        <v>16000</v>
      </c>
    </row>
    <row r="270" spans="1:6" ht="15.75" customHeight="1" x14ac:dyDescent="0.25">
      <c r="A270" s="31">
        <v>94887</v>
      </c>
      <c r="B270" s="31" t="s">
        <v>347</v>
      </c>
      <c r="C270" s="21">
        <v>5000</v>
      </c>
      <c r="D270" s="21">
        <v>5000</v>
      </c>
      <c r="E270" s="21"/>
      <c r="F270" s="11">
        <v>5000</v>
      </c>
    </row>
    <row r="271" spans="1:6" ht="15.75" customHeight="1" x14ac:dyDescent="0.25">
      <c r="A271" s="31">
        <v>94887</v>
      </c>
      <c r="B271" s="31" t="s">
        <v>348</v>
      </c>
      <c r="C271" s="21">
        <v>1200</v>
      </c>
      <c r="D271" s="21">
        <v>1200</v>
      </c>
      <c r="E271" s="21"/>
      <c r="F271" s="11">
        <v>1200</v>
      </c>
    </row>
    <row r="272" spans="1:6" ht="15.75" customHeight="1" x14ac:dyDescent="0.25">
      <c r="A272" s="3" t="s">
        <v>121</v>
      </c>
      <c r="B272" s="4"/>
      <c r="C272" s="29">
        <f t="shared" ref="C272:D272" si="71">SUM(C273:C274)</f>
        <v>1960</v>
      </c>
      <c r="D272" s="29">
        <f t="shared" si="71"/>
        <v>1960</v>
      </c>
      <c r="E272" s="20"/>
      <c r="F272" s="10">
        <f>SUM(F273:F274)</f>
        <v>1960</v>
      </c>
    </row>
    <row r="273" spans="1:25" ht="15.75" customHeight="1" x14ac:dyDescent="0.25">
      <c r="A273" s="34">
        <v>94887</v>
      </c>
      <c r="B273" s="31" t="s">
        <v>349</v>
      </c>
      <c r="C273" s="21">
        <v>980</v>
      </c>
      <c r="D273" s="21">
        <v>980</v>
      </c>
      <c r="E273" s="23"/>
      <c r="F273" s="11">
        <v>980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31">
        <v>94887</v>
      </c>
      <c r="B274" s="31" t="s">
        <v>350</v>
      </c>
      <c r="C274" s="21">
        <v>980</v>
      </c>
      <c r="D274" s="21">
        <v>980</v>
      </c>
      <c r="E274" s="21"/>
      <c r="F274" s="11">
        <v>980</v>
      </c>
    </row>
    <row r="275" spans="1:25" ht="15.75" customHeight="1" x14ac:dyDescent="0.25">
      <c r="A275" s="3" t="s">
        <v>124</v>
      </c>
      <c r="B275" s="4"/>
      <c r="C275" s="29">
        <f t="shared" ref="C275:D275" si="72">C276</f>
        <v>156.38</v>
      </c>
      <c r="D275" s="29">
        <f t="shared" si="72"/>
        <v>160.72</v>
      </c>
      <c r="E275" s="20"/>
      <c r="F275" s="10">
        <f>F276</f>
        <v>160.72</v>
      </c>
    </row>
    <row r="276" spans="1:25" ht="15.75" customHeight="1" x14ac:dyDescent="0.25">
      <c r="A276" s="31">
        <v>94887</v>
      </c>
      <c r="B276" s="31" t="s">
        <v>351</v>
      </c>
      <c r="C276" s="21">
        <v>156.38</v>
      </c>
      <c r="D276" s="21">
        <v>160.72</v>
      </c>
      <c r="E276" s="21" t="s">
        <v>186</v>
      </c>
      <c r="F276" s="11">
        <v>160.72</v>
      </c>
    </row>
    <row r="277" spans="1:25" ht="15.75" customHeight="1" x14ac:dyDescent="0.25">
      <c r="A277" s="3" t="s">
        <v>127</v>
      </c>
      <c r="B277" s="4"/>
      <c r="C277" s="29">
        <f t="shared" ref="C277:D277" si="73">C278</f>
        <v>1000</v>
      </c>
      <c r="D277" s="29">
        <f t="shared" si="73"/>
        <v>1000</v>
      </c>
      <c r="E277" s="20"/>
      <c r="F277" s="10">
        <f>F278</f>
        <v>1000</v>
      </c>
    </row>
    <row r="278" spans="1:25" ht="15.75" customHeight="1" x14ac:dyDescent="0.25">
      <c r="A278" s="31">
        <v>94887</v>
      </c>
      <c r="B278" s="31" t="s">
        <v>352</v>
      </c>
      <c r="C278" s="21">
        <v>1000</v>
      </c>
      <c r="D278" s="21">
        <v>1000</v>
      </c>
      <c r="E278" s="21"/>
      <c r="F278" s="11">
        <v>1000</v>
      </c>
    </row>
    <row r="279" spans="1:25" ht="15.75" customHeight="1" x14ac:dyDescent="0.25">
      <c r="A279" s="5" t="s">
        <v>23</v>
      </c>
      <c r="B279" s="4"/>
      <c r="C279" s="28">
        <f t="shared" ref="C279:D279" si="74">C280</f>
        <v>1000</v>
      </c>
      <c r="D279" s="28">
        <f t="shared" si="74"/>
        <v>231</v>
      </c>
      <c r="E279" s="19"/>
      <c r="F279" s="9">
        <f>F280</f>
        <v>231</v>
      </c>
    </row>
    <row r="280" spans="1:25" ht="15.75" customHeight="1" x14ac:dyDescent="0.25">
      <c r="A280" s="3" t="s">
        <v>121</v>
      </c>
      <c r="B280" s="4"/>
      <c r="C280" s="29">
        <f>C281</f>
        <v>1000</v>
      </c>
      <c r="D280" s="29">
        <f>SUM(D281:D283)</f>
        <v>231</v>
      </c>
      <c r="E280" s="20"/>
      <c r="F280" s="10">
        <f>SUM(F281:F283)</f>
        <v>231</v>
      </c>
    </row>
    <row r="281" spans="1:25" ht="15.75" customHeight="1" x14ac:dyDescent="0.25">
      <c r="A281" s="31">
        <v>94802</v>
      </c>
      <c r="B281" s="13" t="s">
        <v>353</v>
      </c>
      <c r="C281" s="21">
        <v>1000</v>
      </c>
      <c r="D281" s="21">
        <v>180</v>
      </c>
      <c r="E281" s="21" t="s">
        <v>354</v>
      </c>
      <c r="F281" s="11">
        <v>180</v>
      </c>
    </row>
    <row r="282" spans="1:25" ht="15.75" customHeight="1" x14ac:dyDescent="0.25">
      <c r="A282" s="31">
        <v>94802</v>
      </c>
      <c r="B282" s="13" t="s">
        <v>355</v>
      </c>
      <c r="C282" s="21">
        <v>0</v>
      </c>
      <c r="D282" s="21">
        <v>15</v>
      </c>
      <c r="E282" s="21" t="s">
        <v>354</v>
      </c>
      <c r="F282" s="11">
        <v>15</v>
      </c>
    </row>
    <row r="283" spans="1:25" ht="15.75" customHeight="1" x14ac:dyDescent="0.25">
      <c r="A283" s="31">
        <v>94802</v>
      </c>
      <c r="B283" s="13" t="s">
        <v>356</v>
      </c>
      <c r="C283" s="21">
        <v>0</v>
      </c>
      <c r="D283" s="21">
        <v>36</v>
      </c>
      <c r="E283" s="21" t="s">
        <v>354</v>
      </c>
      <c r="F283" s="11">
        <v>36</v>
      </c>
    </row>
    <row r="284" spans="1:25" ht="15.75" customHeight="1" x14ac:dyDescent="0.25">
      <c r="A284" s="5" t="s">
        <v>24</v>
      </c>
      <c r="B284" s="4"/>
      <c r="C284" s="28">
        <f t="shared" ref="C284:D284" si="75">C285</f>
        <v>6000</v>
      </c>
      <c r="D284" s="28">
        <f t="shared" si="75"/>
        <v>6000</v>
      </c>
      <c r="E284" s="19"/>
      <c r="F284" s="9">
        <f>F285</f>
        <v>6000</v>
      </c>
    </row>
    <row r="285" spans="1:25" ht="15.75" customHeight="1" x14ac:dyDescent="0.25">
      <c r="A285" s="3" t="s">
        <v>101</v>
      </c>
      <c r="B285" s="4"/>
      <c r="C285" s="29">
        <f t="shared" ref="C285:D285" si="76">SUM(C286)</f>
        <v>6000</v>
      </c>
      <c r="D285" s="29">
        <f t="shared" si="76"/>
        <v>6000</v>
      </c>
      <c r="E285" s="20"/>
      <c r="F285" s="10">
        <f>SUM(F286)</f>
        <v>6000</v>
      </c>
    </row>
    <row r="286" spans="1:25" ht="15.75" customHeight="1" x14ac:dyDescent="0.25">
      <c r="A286" s="31">
        <v>94772</v>
      </c>
      <c r="B286" s="31" t="s">
        <v>357</v>
      </c>
      <c r="C286" s="21">
        <v>6000</v>
      </c>
      <c r="D286" s="21">
        <v>6000</v>
      </c>
      <c r="E286" s="21"/>
      <c r="F286" s="11">
        <v>6000</v>
      </c>
    </row>
    <row r="287" spans="1:25" ht="15.75" customHeight="1" x14ac:dyDescent="0.25">
      <c r="A287" s="5" t="s">
        <v>25</v>
      </c>
      <c r="B287" s="4"/>
      <c r="C287" s="28">
        <f t="shared" ref="C287:D287" si="77">SUM(C288,C293,C296,C299)</f>
        <v>39105</v>
      </c>
      <c r="D287" s="28">
        <f t="shared" si="77"/>
        <v>34605</v>
      </c>
      <c r="E287" s="19"/>
      <c r="F287" s="9">
        <f>SUM(F288,F293,F296,F299)</f>
        <v>34605</v>
      </c>
    </row>
    <row r="288" spans="1:25" ht="15.75" customHeight="1" x14ac:dyDescent="0.25">
      <c r="A288" s="3" t="s">
        <v>101</v>
      </c>
      <c r="B288" s="4"/>
      <c r="C288" s="29">
        <f t="shared" ref="C288:D288" si="78">SUM(C289:C292)</f>
        <v>31605</v>
      </c>
      <c r="D288" s="29">
        <f t="shared" si="78"/>
        <v>27105</v>
      </c>
      <c r="E288" s="20"/>
      <c r="F288" s="10">
        <f>SUM(F289:F292)</f>
        <v>27105</v>
      </c>
    </row>
    <row r="289" spans="1:6" ht="15.75" customHeight="1" x14ac:dyDescent="0.25">
      <c r="A289" s="31">
        <v>94852</v>
      </c>
      <c r="B289" s="31" t="s">
        <v>358</v>
      </c>
      <c r="C289" s="21">
        <v>30</v>
      </c>
      <c r="D289" s="21">
        <v>30</v>
      </c>
      <c r="E289" s="21"/>
      <c r="F289" s="11">
        <v>30</v>
      </c>
    </row>
    <row r="290" spans="1:6" ht="15.75" customHeight="1" x14ac:dyDescent="0.25">
      <c r="A290" s="31">
        <v>94852</v>
      </c>
      <c r="B290" s="31" t="s">
        <v>359</v>
      </c>
      <c r="C290" s="21">
        <v>29700</v>
      </c>
      <c r="D290" s="21">
        <v>27000</v>
      </c>
      <c r="E290" s="21" t="s">
        <v>354</v>
      </c>
      <c r="F290" s="11">
        <v>27000</v>
      </c>
    </row>
    <row r="291" spans="1:6" ht="15.75" customHeight="1" x14ac:dyDescent="0.25">
      <c r="A291" s="31">
        <v>94852</v>
      </c>
      <c r="B291" s="31" t="s">
        <v>360</v>
      </c>
      <c r="C291" s="21">
        <v>1800</v>
      </c>
      <c r="D291" s="21">
        <v>0</v>
      </c>
      <c r="E291" s="21" t="s">
        <v>361</v>
      </c>
      <c r="F291" s="11">
        <v>0</v>
      </c>
    </row>
    <row r="292" spans="1:6" ht="15.75" customHeight="1" x14ac:dyDescent="0.25">
      <c r="A292" s="31">
        <v>94852</v>
      </c>
      <c r="B292" s="31" t="s">
        <v>362</v>
      </c>
      <c r="C292" s="21">
        <v>75</v>
      </c>
      <c r="D292" s="21">
        <v>75</v>
      </c>
      <c r="E292" s="21"/>
      <c r="F292" s="11">
        <v>75</v>
      </c>
    </row>
    <row r="293" spans="1:6" ht="15.75" customHeight="1" x14ac:dyDescent="0.25">
      <c r="A293" s="3" t="s">
        <v>121</v>
      </c>
      <c r="B293" s="4"/>
      <c r="C293" s="29">
        <f t="shared" ref="C293:D293" si="79">SUM(C294:C295)</f>
        <v>2000</v>
      </c>
      <c r="D293" s="29">
        <f t="shared" si="79"/>
        <v>2000</v>
      </c>
      <c r="E293" s="20"/>
      <c r="F293" s="10">
        <f>SUM(F294:F295)</f>
        <v>2000</v>
      </c>
    </row>
    <row r="294" spans="1:6" ht="15.75" customHeight="1" x14ac:dyDescent="0.25">
      <c r="A294" s="31">
        <v>94852</v>
      </c>
      <c r="B294" s="31" t="s">
        <v>363</v>
      </c>
      <c r="C294" s="21">
        <v>1000</v>
      </c>
      <c r="D294" s="21">
        <v>1000</v>
      </c>
      <c r="E294" s="21"/>
      <c r="F294" s="11">
        <v>1000</v>
      </c>
    </row>
    <row r="295" spans="1:6" ht="15.75" customHeight="1" x14ac:dyDescent="0.25">
      <c r="A295" s="31">
        <v>94852</v>
      </c>
      <c r="B295" s="31" t="s">
        <v>363</v>
      </c>
      <c r="C295" s="21">
        <v>1000</v>
      </c>
      <c r="D295" s="21">
        <v>1000</v>
      </c>
      <c r="E295" s="21"/>
      <c r="F295" s="11">
        <v>1000</v>
      </c>
    </row>
    <row r="296" spans="1:6" ht="15.75" customHeight="1" x14ac:dyDescent="0.25">
      <c r="A296" s="3" t="s">
        <v>124</v>
      </c>
      <c r="B296" s="4"/>
      <c r="C296" s="29">
        <f t="shared" ref="C296:D296" si="80">SUM(C297:C298)</f>
        <v>4500</v>
      </c>
      <c r="D296" s="29">
        <f t="shared" si="80"/>
        <v>4500</v>
      </c>
      <c r="E296" s="20"/>
      <c r="F296" s="10">
        <f>SUM(F297:F298)</f>
        <v>4500</v>
      </c>
    </row>
    <row r="297" spans="1:6" ht="15.75" customHeight="1" x14ac:dyDescent="0.25">
      <c r="A297" s="31">
        <v>94852</v>
      </c>
      <c r="B297" s="31" t="s">
        <v>363</v>
      </c>
      <c r="C297" s="21">
        <v>2250</v>
      </c>
      <c r="D297" s="21">
        <v>2250</v>
      </c>
      <c r="E297" s="21"/>
      <c r="F297" s="11">
        <v>2250</v>
      </c>
    </row>
    <row r="298" spans="1:6" ht="15.75" customHeight="1" x14ac:dyDescent="0.25">
      <c r="A298" s="31">
        <v>94852</v>
      </c>
      <c r="B298" s="31" t="s">
        <v>363</v>
      </c>
      <c r="C298" s="21">
        <v>2250</v>
      </c>
      <c r="D298" s="21">
        <v>2250</v>
      </c>
      <c r="E298" s="21"/>
      <c r="F298" s="11">
        <v>2250</v>
      </c>
    </row>
    <row r="299" spans="1:6" ht="15.75" customHeight="1" x14ac:dyDescent="0.25">
      <c r="A299" s="3" t="s">
        <v>127</v>
      </c>
      <c r="B299" s="4"/>
      <c r="C299" s="29">
        <f t="shared" ref="C299:D299" si="81">C300</f>
        <v>1000</v>
      </c>
      <c r="D299" s="29">
        <f t="shared" si="81"/>
        <v>1000</v>
      </c>
      <c r="E299" s="20"/>
      <c r="F299" s="10">
        <f>F300</f>
        <v>1000</v>
      </c>
    </row>
    <row r="300" spans="1:6" ht="15.75" customHeight="1" x14ac:dyDescent="0.25">
      <c r="A300" s="31">
        <v>94852</v>
      </c>
      <c r="B300" s="31" t="s">
        <v>128</v>
      </c>
      <c r="C300" s="21">
        <v>1000</v>
      </c>
      <c r="D300" s="21">
        <v>1000</v>
      </c>
      <c r="E300" s="21"/>
      <c r="F300" s="11">
        <v>1000</v>
      </c>
    </row>
    <row r="301" spans="1:6" ht="15.75" customHeight="1" x14ac:dyDescent="0.25">
      <c r="A301" s="5" t="s">
        <v>26</v>
      </c>
      <c r="B301" s="4"/>
      <c r="C301" s="28">
        <f t="shared" ref="C301:D301" si="82">SUM(C302,C304,C306)</f>
        <v>13000</v>
      </c>
      <c r="D301" s="28">
        <f t="shared" si="82"/>
        <v>11000</v>
      </c>
      <c r="E301" s="19"/>
      <c r="F301" s="9">
        <f>SUM(F302,F304,F306)</f>
        <v>11000</v>
      </c>
    </row>
    <row r="302" spans="1:6" ht="15.75" customHeight="1" x14ac:dyDescent="0.25">
      <c r="A302" s="3" t="s">
        <v>101</v>
      </c>
      <c r="B302" s="4"/>
      <c r="C302" s="29">
        <f t="shared" ref="C302:D302" si="83">C303</f>
        <v>9000</v>
      </c>
      <c r="D302" s="29">
        <f t="shared" si="83"/>
        <v>9000</v>
      </c>
      <c r="E302" s="20"/>
      <c r="F302" s="10">
        <f>F303</f>
        <v>9000</v>
      </c>
    </row>
    <row r="303" spans="1:6" ht="15.75" customHeight="1" x14ac:dyDescent="0.25">
      <c r="A303" s="31">
        <v>94314</v>
      </c>
      <c r="B303" s="31" t="s">
        <v>364</v>
      </c>
      <c r="C303" s="21">
        <v>9000</v>
      </c>
      <c r="D303" s="21">
        <v>9000</v>
      </c>
      <c r="E303" s="21"/>
      <c r="F303" s="11">
        <v>9000</v>
      </c>
    </row>
    <row r="304" spans="1:6" ht="15.75" customHeight="1" x14ac:dyDescent="0.25">
      <c r="A304" s="3" t="s">
        <v>121</v>
      </c>
      <c r="B304" s="4"/>
      <c r="C304" s="29">
        <f t="shared" ref="C304:D304" si="84">C305</f>
        <v>1000</v>
      </c>
      <c r="D304" s="29">
        <f t="shared" si="84"/>
        <v>1000</v>
      </c>
      <c r="E304" s="20"/>
      <c r="F304" s="10">
        <f>F305</f>
        <v>1000</v>
      </c>
    </row>
    <row r="305" spans="1:6" ht="15.75" customHeight="1" x14ac:dyDescent="0.25">
      <c r="A305" s="31">
        <v>94314</v>
      </c>
      <c r="B305" s="13" t="s">
        <v>365</v>
      </c>
      <c r="C305" s="21">
        <v>1000</v>
      </c>
      <c r="D305" s="21">
        <v>1000</v>
      </c>
      <c r="E305" s="21"/>
      <c r="F305" s="11">
        <v>1000</v>
      </c>
    </row>
    <row r="306" spans="1:6" ht="15.75" customHeight="1" x14ac:dyDescent="0.25">
      <c r="A306" s="3" t="s">
        <v>127</v>
      </c>
      <c r="B306" s="4"/>
      <c r="C306" s="29">
        <f t="shared" ref="C306:D306" si="85">C307</f>
        <v>3000</v>
      </c>
      <c r="D306" s="29">
        <f t="shared" si="85"/>
        <v>1000</v>
      </c>
      <c r="E306" s="20"/>
      <c r="F306" s="10">
        <f>F307</f>
        <v>1000</v>
      </c>
    </row>
    <row r="307" spans="1:6" ht="15.75" customHeight="1" x14ac:dyDescent="0.25">
      <c r="A307" s="31">
        <v>94314</v>
      </c>
      <c r="B307" s="31" t="s">
        <v>366</v>
      </c>
      <c r="C307" s="21">
        <v>3000</v>
      </c>
      <c r="D307" s="21">
        <v>1000</v>
      </c>
      <c r="E307" s="21" t="s">
        <v>367</v>
      </c>
      <c r="F307" s="11">
        <v>1000</v>
      </c>
    </row>
    <row r="308" spans="1:6" ht="15.75" customHeight="1" x14ac:dyDescent="0.25">
      <c r="A308" s="5" t="s">
        <v>27</v>
      </c>
      <c r="B308" s="4"/>
      <c r="C308" s="28">
        <f t="shared" ref="C308:D308" si="86">SUM(C309,C313)</f>
        <v>8100</v>
      </c>
      <c r="D308" s="28">
        <f t="shared" si="86"/>
        <v>6500</v>
      </c>
      <c r="E308" s="19"/>
      <c r="F308" s="9">
        <f>SUM(F309,F313)</f>
        <v>6500</v>
      </c>
    </row>
    <row r="309" spans="1:6" ht="15.75" customHeight="1" x14ac:dyDescent="0.25">
      <c r="A309" s="3" t="s">
        <v>101</v>
      </c>
      <c r="B309" s="4"/>
      <c r="C309" s="29">
        <f t="shared" ref="C309:D309" si="87">SUM(C310:C312)</f>
        <v>4900</v>
      </c>
      <c r="D309" s="29">
        <f t="shared" si="87"/>
        <v>4900</v>
      </c>
      <c r="E309" s="20"/>
      <c r="F309" s="10">
        <f>SUM(F310:F312)</f>
        <v>4900</v>
      </c>
    </row>
    <row r="310" spans="1:6" ht="15.75" customHeight="1" x14ac:dyDescent="0.25">
      <c r="A310" s="31">
        <v>94827</v>
      </c>
      <c r="B310" s="31" t="s">
        <v>368</v>
      </c>
      <c r="C310" s="21">
        <v>450</v>
      </c>
      <c r="D310" s="21">
        <v>450</v>
      </c>
      <c r="E310" s="21"/>
      <c r="F310" s="11">
        <v>450</v>
      </c>
    </row>
    <row r="311" spans="1:6" ht="15.75" customHeight="1" x14ac:dyDescent="0.25">
      <c r="A311" s="31">
        <v>94827</v>
      </c>
      <c r="B311" s="31" t="s">
        <v>369</v>
      </c>
      <c r="C311" s="21">
        <v>450</v>
      </c>
      <c r="D311" s="21">
        <v>450</v>
      </c>
      <c r="E311" s="21"/>
      <c r="F311" s="11">
        <v>450</v>
      </c>
    </row>
    <row r="312" spans="1:6" ht="15.75" customHeight="1" x14ac:dyDescent="0.25">
      <c r="A312" s="31">
        <v>94827</v>
      </c>
      <c r="B312" s="31" t="s">
        <v>370</v>
      </c>
      <c r="C312" s="21">
        <v>4000</v>
      </c>
      <c r="D312" s="21">
        <v>4000</v>
      </c>
      <c r="E312" s="21"/>
      <c r="F312" s="11">
        <v>4000</v>
      </c>
    </row>
    <row r="313" spans="1:6" ht="15.75" customHeight="1" x14ac:dyDescent="0.25">
      <c r="A313" s="3" t="s">
        <v>121</v>
      </c>
      <c r="B313" s="4"/>
      <c r="C313" s="29">
        <f t="shared" ref="C313:D313" si="88">SUM(C314:C317)</f>
        <v>3200</v>
      </c>
      <c r="D313" s="29">
        <f t="shared" si="88"/>
        <v>1600</v>
      </c>
      <c r="E313" s="20"/>
      <c r="F313" s="10">
        <f>SUM(F314:F317)</f>
        <v>1600</v>
      </c>
    </row>
    <row r="314" spans="1:6" ht="15.75" customHeight="1" x14ac:dyDescent="0.25">
      <c r="A314" s="31">
        <v>94827</v>
      </c>
      <c r="B314" s="31" t="s">
        <v>371</v>
      </c>
      <c r="C314" s="21">
        <v>800</v>
      </c>
      <c r="D314" s="21">
        <v>800</v>
      </c>
      <c r="E314" s="21"/>
      <c r="F314" s="11">
        <v>800</v>
      </c>
    </row>
    <row r="315" spans="1:6" ht="15.75" customHeight="1" x14ac:dyDescent="0.25">
      <c r="A315" s="31">
        <v>94827</v>
      </c>
      <c r="B315" s="31" t="s">
        <v>372</v>
      </c>
      <c r="C315" s="21">
        <v>800</v>
      </c>
      <c r="D315" s="21">
        <v>0</v>
      </c>
      <c r="E315" s="21" t="s">
        <v>373</v>
      </c>
      <c r="F315" s="11">
        <v>0</v>
      </c>
    </row>
    <row r="316" spans="1:6" ht="15.75" customHeight="1" x14ac:dyDescent="0.25">
      <c r="A316" s="31">
        <v>94827</v>
      </c>
      <c r="B316" s="31" t="s">
        <v>374</v>
      </c>
      <c r="C316" s="21">
        <v>800</v>
      </c>
      <c r="D316" s="21">
        <v>800</v>
      </c>
      <c r="F316" s="11">
        <v>800</v>
      </c>
    </row>
    <row r="317" spans="1:6" ht="15.75" customHeight="1" x14ac:dyDescent="0.25">
      <c r="A317" s="31">
        <v>94827</v>
      </c>
      <c r="B317" s="31" t="s">
        <v>375</v>
      </c>
      <c r="C317" s="21">
        <v>800</v>
      </c>
      <c r="D317" s="21">
        <v>0</v>
      </c>
      <c r="E317" s="21" t="s">
        <v>373</v>
      </c>
      <c r="F317" s="11">
        <v>0</v>
      </c>
    </row>
    <row r="318" spans="1:6" ht="15.75" customHeight="1" x14ac:dyDescent="0.25">
      <c r="A318" s="5" t="s">
        <v>28</v>
      </c>
      <c r="B318" s="4"/>
      <c r="C318" s="28">
        <f t="shared" ref="C318:D318" si="89">SUM(C319,C322,C353)</f>
        <v>149641</v>
      </c>
      <c r="D318" s="28">
        <f t="shared" si="89"/>
        <v>24311</v>
      </c>
      <c r="E318" s="19"/>
      <c r="F318" s="9">
        <f>SUM(F319,F322,F353)</f>
        <v>24311</v>
      </c>
    </row>
    <row r="319" spans="1:6" ht="15.75" customHeight="1" x14ac:dyDescent="0.25">
      <c r="A319" s="3" t="s">
        <v>101</v>
      </c>
      <c r="B319" s="4"/>
      <c r="C319" s="29">
        <f t="shared" ref="C319:D319" si="90">SUM(C320:C321)</f>
        <v>1680</v>
      </c>
      <c r="D319" s="29">
        <f t="shared" si="90"/>
        <v>1680</v>
      </c>
      <c r="E319" s="20"/>
      <c r="F319" s="10">
        <f>SUM(F320:F321)</f>
        <v>1680</v>
      </c>
    </row>
    <row r="320" spans="1:6" ht="15.75" customHeight="1" x14ac:dyDescent="0.25">
      <c r="A320" s="31">
        <v>94998</v>
      </c>
      <c r="B320" s="31" t="s">
        <v>376</v>
      </c>
      <c r="C320" s="21">
        <v>1500</v>
      </c>
      <c r="D320" s="21">
        <v>1500</v>
      </c>
      <c r="E320" s="21"/>
      <c r="F320" s="11">
        <v>1500</v>
      </c>
    </row>
    <row r="321" spans="1:6" ht="15.75" customHeight="1" x14ac:dyDescent="0.25">
      <c r="A321" s="31">
        <v>94998</v>
      </c>
      <c r="B321" s="31" t="s">
        <v>377</v>
      </c>
      <c r="C321" s="21">
        <v>180</v>
      </c>
      <c r="D321" s="21">
        <v>180</v>
      </c>
      <c r="E321" s="21"/>
      <c r="F321" s="11">
        <v>180</v>
      </c>
    </row>
    <row r="322" spans="1:6" ht="15.75" customHeight="1" x14ac:dyDescent="0.25">
      <c r="A322" s="3" t="s">
        <v>121</v>
      </c>
      <c r="B322" s="4"/>
      <c r="C322" s="29">
        <f t="shared" ref="C322:D322" si="91">SUM(C323:C352)</f>
        <v>22961</v>
      </c>
      <c r="D322" s="29">
        <f t="shared" si="91"/>
        <v>22631</v>
      </c>
      <c r="E322" s="20"/>
      <c r="F322" s="10">
        <f>SUM(F323:F352)</f>
        <v>22631</v>
      </c>
    </row>
    <row r="323" spans="1:6" ht="15.75" customHeight="1" x14ac:dyDescent="0.25">
      <c r="A323" s="31">
        <v>94998</v>
      </c>
      <c r="B323" s="31" t="s">
        <v>378</v>
      </c>
      <c r="C323" s="21">
        <v>6000</v>
      </c>
      <c r="D323" s="21">
        <v>6000</v>
      </c>
      <c r="E323" s="21"/>
      <c r="F323" s="11">
        <v>6000</v>
      </c>
    </row>
    <row r="324" spans="1:6" ht="15.75" customHeight="1" x14ac:dyDescent="0.25">
      <c r="A324" s="31">
        <v>94998</v>
      </c>
      <c r="B324" s="31" t="s">
        <v>379</v>
      </c>
      <c r="C324" s="21">
        <v>1200</v>
      </c>
      <c r="D324" s="21">
        <v>1200</v>
      </c>
      <c r="E324" s="21"/>
      <c r="F324" s="11">
        <v>1200</v>
      </c>
    </row>
    <row r="325" spans="1:6" ht="15.75" customHeight="1" x14ac:dyDescent="0.25">
      <c r="A325" s="31">
        <v>94998</v>
      </c>
      <c r="B325" s="31" t="s">
        <v>380</v>
      </c>
      <c r="C325" s="21">
        <v>720</v>
      </c>
      <c r="D325" s="21">
        <v>720</v>
      </c>
      <c r="E325" s="21"/>
      <c r="F325" s="11">
        <v>720</v>
      </c>
    </row>
    <row r="326" spans="1:6" ht="15.75" customHeight="1" x14ac:dyDescent="0.25">
      <c r="A326" s="31">
        <v>94998</v>
      </c>
      <c r="B326" s="31" t="s">
        <v>381</v>
      </c>
      <c r="C326" s="21">
        <v>240</v>
      </c>
      <c r="D326" s="21">
        <v>240</v>
      </c>
      <c r="E326" s="21"/>
      <c r="F326" s="11">
        <v>240</v>
      </c>
    </row>
    <row r="327" spans="1:6" ht="15.75" customHeight="1" x14ac:dyDescent="0.25">
      <c r="A327" s="31">
        <v>94998</v>
      </c>
      <c r="B327" s="31" t="s">
        <v>382</v>
      </c>
      <c r="C327" s="21">
        <v>45</v>
      </c>
      <c r="D327" s="21">
        <v>45</v>
      </c>
      <c r="E327" s="21"/>
      <c r="F327" s="11">
        <v>45</v>
      </c>
    </row>
    <row r="328" spans="1:6" ht="15.75" customHeight="1" x14ac:dyDescent="0.25">
      <c r="A328" s="31">
        <v>94998</v>
      </c>
      <c r="B328" s="31" t="s">
        <v>383</v>
      </c>
      <c r="C328" s="21">
        <v>300</v>
      </c>
      <c r="D328" s="21">
        <v>300</v>
      </c>
      <c r="E328" s="21"/>
      <c r="F328" s="11">
        <v>300</v>
      </c>
    </row>
    <row r="329" spans="1:6" ht="15.75" customHeight="1" x14ac:dyDescent="0.25">
      <c r="A329" s="31">
        <v>94998</v>
      </c>
      <c r="B329" s="31" t="s">
        <v>384</v>
      </c>
      <c r="C329" s="21">
        <v>120</v>
      </c>
      <c r="D329" s="21">
        <v>120</v>
      </c>
      <c r="E329" s="21"/>
      <c r="F329" s="11">
        <v>120</v>
      </c>
    </row>
    <row r="330" spans="1:6" ht="15.75" customHeight="1" x14ac:dyDescent="0.25">
      <c r="A330" s="31">
        <v>94998</v>
      </c>
      <c r="B330" s="31" t="s">
        <v>385</v>
      </c>
      <c r="C330" s="21">
        <v>750</v>
      </c>
      <c r="D330" s="21">
        <v>750</v>
      </c>
      <c r="E330" s="21"/>
      <c r="F330" s="11">
        <v>750</v>
      </c>
    </row>
    <row r="331" spans="1:6" ht="15.75" customHeight="1" x14ac:dyDescent="0.25">
      <c r="A331" s="31">
        <v>94998</v>
      </c>
      <c r="B331" s="31" t="s">
        <v>386</v>
      </c>
      <c r="C331" s="21">
        <v>100</v>
      </c>
      <c r="D331" s="21">
        <v>100</v>
      </c>
      <c r="E331" s="21"/>
      <c r="F331" s="11">
        <v>100</v>
      </c>
    </row>
    <row r="332" spans="1:6" ht="15.75" customHeight="1" x14ac:dyDescent="0.25">
      <c r="A332" s="31">
        <v>94998</v>
      </c>
      <c r="B332" s="31" t="s">
        <v>387</v>
      </c>
      <c r="C332" s="21">
        <v>200</v>
      </c>
      <c r="D332" s="21">
        <v>70</v>
      </c>
      <c r="E332" s="21" t="s">
        <v>388</v>
      </c>
      <c r="F332" s="11">
        <v>70</v>
      </c>
    </row>
    <row r="333" spans="1:6" ht="15.75" customHeight="1" x14ac:dyDescent="0.25">
      <c r="A333" s="31">
        <v>94998</v>
      </c>
      <c r="B333" s="31" t="s">
        <v>389</v>
      </c>
      <c r="C333" s="21">
        <v>600</v>
      </c>
      <c r="D333" s="21">
        <v>600</v>
      </c>
      <c r="E333" s="21"/>
      <c r="F333" s="11">
        <v>600</v>
      </c>
    </row>
    <row r="334" spans="1:6" ht="15.75" customHeight="1" x14ac:dyDescent="0.25">
      <c r="A334" s="31">
        <v>94998</v>
      </c>
      <c r="B334" s="31" t="s">
        <v>390</v>
      </c>
      <c r="C334" s="21">
        <v>350</v>
      </c>
      <c r="D334" s="21">
        <v>350</v>
      </c>
      <c r="E334" s="21"/>
      <c r="F334" s="11">
        <v>350</v>
      </c>
    </row>
    <row r="335" spans="1:6" ht="15.75" customHeight="1" x14ac:dyDescent="0.25">
      <c r="A335" s="31">
        <v>94998</v>
      </c>
      <c r="B335" s="31" t="s">
        <v>391</v>
      </c>
      <c r="C335" s="21">
        <v>4950</v>
      </c>
      <c r="D335" s="21">
        <v>4950</v>
      </c>
      <c r="E335" s="21"/>
      <c r="F335" s="11">
        <v>4950</v>
      </c>
    </row>
    <row r="336" spans="1:6" ht="15.75" customHeight="1" x14ac:dyDescent="0.25">
      <c r="A336" s="31">
        <v>94998</v>
      </c>
      <c r="B336" s="31" t="s">
        <v>392</v>
      </c>
      <c r="C336" s="21">
        <v>500</v>
      </c>
      <c r="D336" s="21">
        <v>500</v>
      </c>
      <c r="E336" s="21"/>
      <c r="F336" s="11">
        <v>500</v>
      </c>
    </row>
    <row r="337" spans="1:6" ht="15.75" customHeight="1" x14ac:dyDescent="0.25">
      <c r="A337" s="31">
        <v>94998</v>
      </c>
      <c r="B337" s="31" t="s">
        <v>393</v>
      </c>
      <c r="C337" s="21">
        <v>150</v>
      </c>
      <c r="D337" s="21">
        <v>150</v>
      </c>
      <c r="E337" s="21"/>
      <c r="F337" s="11">
        <v>150</v>
      </c>
    </row>
    <row r="338" spans="1:6" ht="15.75" customHeight="1" x14ac:dyDescent="0.25">
      <c r="A338" s="31">
        <v>94998</v>
      </c>
      <c r="B338" s="31" t="s">
        <v>394</v>
      </c>
      <c r="C338" s="21">
        <v>1200</v>
      </c>
      <c r="D338" s="21">
        <v>1200</v>
      </c>
      <c r="E338" s="21"/>
      <c r="F338" s="11">
        <v>1200</v>
      </c>
    </row>
    <row r="339" spans="1:6" ht="15.75" customHeight="1" x14ac:dyDescent="0.25">
      <c r="A339" s="31">
        <v>94998</v>
      </c>
      <c r="B339" s="31" t="s">
        <v>395</v>
      </c>
      <c r="C339" s="21">
        <v>240</v>
      </c>
      <c r="D339" s="21">
        <v>240</v>
      </c>
      <c r="E339" s="21"/>
      <c r="F339" s="11">
        <v>240</v>
      </c>
    </row>
    <row r="340" spans="1:6" ht="15.75" customHeight="1" x14ac:dyDescent="0.25">
      <c r="A340" s="31">
        <v>94998</v>
      </c>
      <c r="B340" s="31" t="s">
        <v>396</v>
      </c>
      <c r="C340" s="21">
        <v>88</v>
      </c>
      <c r="D340" s="21">
        <v>88</v>
      </c>
      <c r="E340" s="21"/>
      <c r="F340" s="11">
        <v>88</v>
      </c>
    </row>
    <row r="341" spans="1:6" ht="15.75" customHeight="1" x14ac:dyDescent="0.25">
      <c r="A341" s="31">
        <v>94998</v>
      </c>
      <c r="B341" s="31" t="s">
        <v>397</v>
      </c>
      <c r="C341" s="21">
        <v>250</v>
      </c>
      <c r="D341" s="21">
        <v>250</v>
      </c>
      <c r="E341" s="21"/>
      <c r="F341" s="11">
        <v>250</v>
      </c>
    </row>
    <row r="342" spans="1:6" ht="15.75" customHeight="1" x14ac:dyDescent="0.25">
      <c r="A342" s="31">
        <v>94998</v>
      </c>
      <c r="B342" s="31" t="s">
        <v>398</v>
      </c>
      <c r="C342" s="21">
        <v>5</v>
      </c>
      <c r="D342" s="21">
        <v>5</v>
      </c>
      <c r="E342" s="21"/>
      <c r="F342" s="11">
        <v>5</v>
      </c>
    </row>
    <row r="343" spans="1:6" ht="15.75" customHeight="1" x14ac:dyDescent="0.25">
      <c r="A343" s="31">
        <v>94998</v>
      </c>
      <c r="B343" s="31" t="s">
        <v>399</v>
      </c>
      <c r="C343" s="21">
        <v>60</v>
      </c>
      <c r="D343" s="21">
        <v>60</v>
      </c>
      <c r="E343" s="21"/>
      <c r="F343" s="11">
        <v>60</v>
      </c>
    </row>
    <row r="344" spans="1:6" ht="15.75" customHeight="1" x14ac:dyDescent="0.25">
      <c r="A344" s="31">
        <v>94998</v>
      </c>
      <c r="B344" s="31" t="s">
        <v>400</v>
      </c>
      <c r="C344" s="21">
        <v>33</v>
      </c>
      <c r="D344" s="21">
        <v>33</v>
      </c>
      <c r="E344" s="21"/>
      <c r="F344" s="11">
        <v>33</v>
      </c>
    </row>
    <row r="345" spans="1:6" ht="15.75" customHeight="1" x14ac:dyDescent="0.25">
      <c r="A345" s="31">
        <v>94998</v>
      </c>
      <c r="B345" s="31" t="s">
        <v>401</v>
      </c>
      <c r="C345" s="21">
        <v>20</v>
      </c>
      <c r="D345" s="21">
        <v>20</v>
      </c>
      <c r="E345" s="21"/>
      <c r="F345" s="11">
        <v>20</v>
      </c>
    </row>
    <row r="346" spans="1:6" ht="15.75" customHeight="1" x14ac:dyDescent="0.25">
      <c r="A346" s="31">
        <v>94998</v>
      </c>
      <c r="B346" s="31" t="s">
        <v>402</v>
      </c>
      <c r="C346" s="21">
        <v>200</v>
      </c>
      <c r="D346" s="21">
        <v>0</v>
      </c>
      <c r="E346" s="21" t="s">
        <v>403</v>
      </c>
      <c r="F346" s="11">
        <v>0</v>
      </c>
    </row>
    <row r="347" spans="1:6" ht="15.75" customHeight="1" x14ac:dyDescent="0.25">
      <c r="A347" s="31">
        <v>94998</v>
      </c>
      <c r="B347" s="31" t="s">
        <v>404</v>
      </c>
      <c r="C347" s="21">
        <v>240</v>
      </c>
      <c r="D347" s="21">
        <v>240</v>
      </c>
      <c r="E347" s="21"/>
      <c r="F347" s="11">
        <v>240</v>
      </c>
    </row>
    <row r="348" spans="1:6" ht="15.75" customHeight="1" x14ac:dyDescent="0.25">
      <c r="A348" s="31">
        <v>94998</v>
      </c>
      <c r="B348" s="31" t="s">
        <v>405</v>
      </c>
      <c r="C348" s="21">
        <v>4000</v>
      </c>
      <c r="D348" s="21">
        <v>4000</v>
      </c>
      <c r="E348" s="21"/>
      <c r="F348" s="11">
        <v>4000</v>
      </c>
    </row>
    <row r="349" spans="1:6" ht="15.75" customHeight="1" x14ac:dyDescent="0.25">
      <c r="A349" s="31">
        <v>94998</v>
      </c>
      <c r="B349" s="31" t="s">
        <v>406</v>
      </c>
      <c r="C349" s="21">
        <v>100</v>
      </c>
      <c r="D349" s="21">
        <v>100</v>
      </c>
      <c r="E349" s="21"/>
      <c r="F349" s="11">
        <v>100</v>
      </c>
    </row>
    <row r="350" spans="1:6" ht="15.75" customHeight="1" x14ac:dyDescent="0.25">
      <c r="A350" s="31">
        <v>94998</v>
      </c>
      <c r="B350" s="31" t="s">
        <v>407</v>
      </c>
      <c r="C350" s="21">
        <v>50</v>
      </c>
      <c r="D350" s="21">
        <v>50</v>
      </c>
      <c r="E350" s="21"/>
      <c r="F350" s="11">
        <v>50</v>
      </c>
    </row>
    <row r="351" spans="1:6" ht="15.75" customHeight="1" x14ac:dyDescent="0.25">
      <c r="A351" s="31">
        <v>94998</v>
      </c>
      <c r="B351" s="31" t="s">
        <v>408</v>
      </c>
      <c r="C351" s="21">
        <v>150</v>
      </c>
      <c r="D351" s="21">
        <v>150</v>
      </c>
      <c r="E351" s="21"/>
      <c r="F351" s="11">
        <v>150</v>
      </c>
    </row>
    <row r="352" spans="1:6" ht="15.75" customHeight="1" x14ac:dyDescent="0.25">
      <c r="A352" s="31">
        <v>94998</v>
      </c>
      <c r="B352" s="31" t="s">
        <v>409</v>
      </c>
      <c r="C352" s="21">
        <v>100</v>
      </c>
      <c r="D352" s="21">
        <v>100</v>
      </c>
      <c r="E352" s="21"/>
      <c r="F352" s="11">
        <v>100</v>
      </c>
    </row>
    <row r="353" spans="1:6" ht="15.75" customHeight="1" x14ac:dyDescent="0.25">
      <c r="A353" s="3" t="s">
        <v>410</v>
      </c>
      <c r="B353" s="4"/>
      <c r="C353" s="29">
        <f t="shared" ref="C353:D353" si="92">SUM(C354:C355)</f>
        <v>125000</v>
      </c>
      <c r="D353" s="29">
        <f t="shared" si="92"/>
        <v>0</v>
      </c>
      <c r="E353" s="20"/>
      <c r="F353" s="10">
        <f>SUM(F354:F355)</f>
        <v>0</v>
      </c>
    </row>
    <row r="354" spans="1:6" ht="15.75" customHeight="1" x14ac:dyDescent="0.25">
      <c r="A354" s="31">
        <v>94998</v>
      </c>
      <c r="B354" s="31" t="s">
        <v>411</v>
      </c>
      <c r="C354" s="21">
        <v>105000</v>
      </c>
      <c r="D354" s="21">
        <v>0</v>
      </c>
      <c r="E354" s="21" t="s">
        <v>412</v>
      </c>
      <c r="F354" s="11">
        <v>0</v>
      </c>
    </row>
    <row r="355" spans="1:6" ht="15.75" customHeight="1" x14ac:dyDescent="0.25">
      <c r="A355" s="31">
        <v>94998</v>
      </c>
      <c r="B355" s="31" t="s">
        <v>413</v>
      </c>
      <c r="C355" s="21">
        <v>20000</v>
      </c>
      <c r="D355" s="21">
        <v>0</v>
      </c>
      <c r="E355" s="21" t="s">
        <v>412</v>
      </c>
      <c r="F355" s="11">
        <v>0</v>
      </c>
    </row>
    <row r="356" spans="1:6" ht="15.75" customHeight="1" x14ac:dyDescent="0.25">
      <c r="A356" s="5" t="s">
        <v>29</v>
      </c>
      <c r="B356" s="4"/>
      <c r="C356" s="28">
        <f t="shared" ref="C356:D356" si="93">SUM(C357,C359)</f>
        <v>48448</v>
      </c>
      <c r="D356" s="28">
        <f t="shared" si="93"/>
        <v>5370</v>
      </c>
      <c r="E356" s="19"/>
      <c r="F356" s="9">
        <f>SUM(F357,F359)</f>
        <v>5370</v>
      </c>
    </row>
    <row r="357" spans="1:6" ht="15.75" customHeight="1" x14ac:dyDescent="0.25">
      <c r="A357" s="3" t="s">
        <v>101</v>
      </c>
      <c r="B357" s="4"/>
      <c r="C357" s="29">
        <f t="shared" ref="C357:D357" si="94">C358</f>
        <v>2000</v>
      </c>
      <c r="D357" s="29">
        <f t="shared" si="94"/>
        <v>0</v>
      </c>
      <c r="E357" s="20"/>
      <c r="F357" s="10">
        <f>F358</f>
        <v>0</v>
      </c>
    </row>
    <row r="358" spans="1:6" ht="15.75" customHeight="1" x14ac:dyDescent="0.25">
      <c r="A358" s="31">
        <v>94866</v>
      </c>
      <c r="B358" s="31" t="s">
        <v>414</v>
      </c>
      <c r="C358" s="21">
        <v>2000</v>
      </c>
      <c r="D358" s="21">
        <v>0</v>
      </c>
      <c r="E358" s="21" t="s">
        <v>415</v>
      </c>
      <c r="F358" s="11">
        <v>0</v>
      </c>
    </row>
    <row r="359" spans="1:6" ht="15.75" customHeight="1" x14ac:dyDescent="0.25">
      <c r="A359" s="3" t="s">
        <v>121</v>
      </c>
      <c r="B359" s="4"/>
      <c r="C359" s="29">
        <f t="shared" ref="C359:D359" si="95">SUM(C360:C368)</f>
        <v>46448</v>
      </c>
      <c r="D359" s="29">
        <f t="shared" si="95"/>
        <v>5370</v>
      </c>
      <c r="E359" s="20"/>
      <c r="F359" s="10">
        <f>SUM(F360:F368)</f>
        <v>5370</v>
      </c>
    </row>
    <row r="360" spans="1:6" ht="15.75" customHeight="1" x14ac:dyDescent="0.25">
      <c r="A360" s="31">
        <v>94866</v>
      </c>
      <c r="B360" s="31" t="s">
        <v>416</v>
      </c>
      <c r="C360" s="21">
        <v>7500</v>
      </c>
      <c r="D360" s="21">
        <v>0</v>
      </c>
      <c r="E360" s="21" t="s">
        <v>417</v>
      </c>
      <c r="F360" s="11">
        <v>0</v>
      </c>
    </row>
    <row r="361" spans="1:6" ht="15.75" customHeight="1" x14ac:dyDescent="0.25">
      <c r="A361" s="31">
        <v>94866</v>
      </c>
      <c r="B361" s="31" t="s">
        <v>418</v>
      </c>
      <c r="C361" s="21">
        <v>5000</v>
      </c>
      <c r="D361" s="21">
        <v>4370</v>
      </c>
      <c r="E361" s="21" t="s">
        <v>354</v>
      </c>
      <c r="F361" s="11">
        <v>4370</v>
      </c>
    </row>
    <row r="362" spans="1:6" ht="15.75" customHeight="1" x14ac:dyDescent="0.25">
      <c r="A362" s="31">
        <v>94866</v>
      </c>
      <c r="B362" s="31" t="s">
        <v>416</v>
      </c>
      <c r="C362" s="21">
        <v>14400</v>
      </c>
      <c r="D362" s="21">
        <v>0</v>
      </c>
      <c r="E362" s="21" t="s">
        <v>417</v>
      </c>
      <c r="F362" s="11">
        <v>0</v>
      </c>
    </row>
    <row r="363" spans="1:6" ht="15.75" customHeight="1" x14ac:dyDescent="0.25">
      <c r="A363" s="31">
        <v>94866</v>
      </c>
      <c r="B363" s="31" t="s">
        <v>419</v>
      </c>
      <c r="C363" s="21">
        <v>7500</v>
      </c>
      <c r="D363" s="21">
        <v>0</v>
      </c>
      <c r="E363" s="21" t="s">
        <v>417</v>
      </c>
      <c r="F363" s="11">
        <v>0</v>
      </c>
    </row>
    <row r="364" spans="1:6" ht="15.75" customHeight="1" x14ac:dyDescent="0.25">
      <c r="A364" s="31">
        <v>94866</v>
      </c>
      <c r="B364" s="31" t="s">
        <v>419</v>
      </c>
      <c r="C364" s="21">
        <v>4498</v>
      </c>
      <c r="D364" s="21">
        <v>0</v>
      </c>
      <c r="E364" s="21" t="s">
        <v>417</v>
      </c>
      <c r="F364" s="11">
        <v>0</v>
      </c>
    </row>
    <row r="365" spans="1:6" ht="15.75" customHeight="1" x14ac:dyDescent="0.25">
      <c r="A365" s="31">
        <v>94866</v>
      </c>
      <c r="B365" s="31" t="s">
        <v>420</v>
      </c>
      <c r="C365" s="21">
        <v>500</v>
      </c>
      <c r="D365" s="21">
        <v>0</v>
      </c>
      <c r="E365" s="21" t="s">
        <v>417</v>
      </c>
      <c r="F365" s="11">
        <v>0</v>
      </c>
    </row>
    <row r="366" spans="1:6" ht="15.75" customHeight="1" x14ac:dyDescent="0.25">
      <c r="A366" s="31">
        <v>94866</v>
      </c>
      <c r="B366" s="31" t="s">
        <v>420</v>
      </c>
      <c r="C366" s="21">
        <v>150</v>
      </c>
      <c r="D366" s="21">
        <v>0</v>
      </c>
      <c r="E366" s="21" t="s">
        <v>417</v>
      </c>
      <c r="F366" s="11">
        <v>0</v>
      </c>
    </row>
    <row r="367" spans="1:6" ht="15.75" customHeight="1" x14ac:dyDescent="0.25">
      <c r="A367" s="31">
        <v>94866</v>
      </c>
      <c r="B367" s="31" t="s">
        <v>421</v>
      </c>
      <c r="C367" s="21">
        <v>3450</v>
      </c>
      <c r="D367" s="21">
        <v>500</v>
      </c>
      <c r="E367" s="21" t="s">
        <v>422</v>
      </c>
      <c r="F367" s="11">
        <v>500</v>
      </c>
    </row>
    <row r="368" spans="1:6" ht="15.75" customHeight="1" x14ac:dyDescent="0.25">
      <c r="A368" s="31">
        <v>94866</v>
      </c>
      <c r="B368" s="31" t="s">
        <v>423</v>
      </c>
      <c r="C368" s="21">
        <v>3450</v>
      </c>
      <c r="D368" s="21">
        <v>500</v>
      </c>
      <c r="E368" s="21" t="s">
        <v>422</v>
      </c>
      <c r="F368" s="11">
        <v>500</v>
      </c>
    </row>
    <row r="369" spans="1:6" ht="15.75" customHeight="1" x14ac:dyDescent="0.25">
      <c r="A369" s="5" t="s">
        <v>30</v>
      </c>
      <c r="B369" s="4"/>
      <c r="C369" s="28">
        <f t="shared" ref="C369:D369" si="96">SUM(C370,C374)</f>
        <v>2550</v>
      </c>
      <c r="D369" s="28">
        <f t="shared" si="96"/>
        <v>2500</v>
      </c>
      <c r="E369" s="19"/>
      <c r="F369" s="9">
        <f>SUM(F370,F374)</f>
        <v>2500</v>
      </c>
    </row>
    <row r="370" spans="1:6" ht="15.75" customHeight="1" x14ac:dyDescent="0.25">
      <c r="A370" s="3" t="s">
        <v>121</v>
      </c>
      <c r="B370" s="4"/>
      <c r="C370" s="29">
        <f t="shared" ref="C370:D370" si="97">SUM(C371:C373)</f>
        <v>1050</v>
      </c>
      <c r="D370" s="29">
        <f t="shared" si="97"/>
        <v>1000</v>
      </c>
      <c r="E370" s="20"/>
      <c r="F370" s="10">
        <f>SUM(F371:F373)</f>
        <v>1000</v>
      </c>
    </row>
    <row r="371" spans="1:6" ht="15.75" customHeight="1" x14ac:dyDescent="0.25">
      <c r="A371" s="31">
        <v>94804</v>
      </c>
      <c r="B371" s="31" t="s">
        <v>424</v>
      </c>
      <c r="C371" s="21">
        <v>700</v>
      </c>
      <c r="D371" s="21">
        <v>700</v>
      </c>
      <c r="E371" s="21"/>
      <c r="F371" s="11">
        <v>700</v>
      </c>
    </row>
    <row r="372" spans="1:6" ht="15.75" customHeight="1" x14ac:dyDescent="0.25">
      <c r="A372" s="31">
        <v>94804</v>
      </c>
      <c r="B372" s="31" t="s">
        <v>425</v>
      </c>
      <c r="C372" s="21">
        <v>300</v>
      </c>
      <c r="D372" s="21">
        <v>300</v>
      </c>
      <c r="E372" s="21"/>
      <c r="F372" s="11">
        <v>300</v>
      </c>
    </row>
    <row r="373" spans="1:6" ht="15.75" customHeight="1" x14ac:dyDescent="0.25">
      <c r="A373" s="31">
        <v>94804</v>
      </c>
      <c r="B373" s="31" t="s">
        <v>426</v>
      </c>
      <c r="C373" s="21">
        <v>50</v>
      </c>
      <c r="D373" s="21">
        <v>0</v>
      </c>
      <c r="E373" s="21" t="s">
        <v>162</v>
      </c>
      <c r="F373" s="11">
        <v>0</v>
      </c>
    </row>
    <row r="374" spans="1:6" ht="15.75" customHeight="1" x14ac:dyDescent="0.25">
      <c r="A374" s="3" t="s">
        <v>124</v>
      </c>
      <c r="B374" s="4"/>
      <c r="C374" s="29">
        <f t="shared" ref="C374:D374" si="98">SUM(C375:C376)</f>
        <v>1500</v>
      </c>
      <c r="D374" s="29">
        <f t="shared" si="98"/>
        <v>1500</v>
      </c>
      <c r="E374" s="20"/>
      <c r="F374" s="10">
        <f>SUM(F375:F376)</f>
        <v>1500</v>
      </c>
    </row>
    <row r="375" spans="1:6" ht="15.75" customHeight="1" x14ac:dyDescent="0.25">
      <c r="A375" s="31">
        <v>94804</v>
      </c>
      <c r="B375" s="31" t="s">
        <v>427</v>
      </c>
      <c r="C375" s="21">
        <v>1050</v>
      </c>
      <c r="D375" s="21">
        <v>1050</v>
      </c>
      <c r="E375" s="21"/>
      <c r="F375" s="11">
        <v>1050</v>
      </c>
    </row>
    <row r="376" spans="1:6" ht="15.75" customHeight="1" x14ac:dyDescent="0.25">
      <c r="A376" s="31">
        <v>94804</v>
      </c>
      <c r="B376" s="31" t="s">
        <v>425</v>
      </c>
      <c r="C376" s="21">
        <v>450</v>
      </c>
      <c r="D376" s="21">
        <v>450</v>
      </c>
      <c r="E376" s="21"/>
      <c r="F376" s="11">
        <v>450</v>
      </c>
    </row>
    <row r="377" spans="1:6" ht="15.75" customHeight="1" x14ac:dyDescent="0.25">
      <c r="A377" s="5" t="s">
        <v>31</v>
      </c>
      <c r="B377" s="4"/>
      <c r="C377" s="28">
        <f t="shared" ref="C377:D377" si="99">C378</f>
        <v>15425</v>
      </c>
      <c r="D377" s="28">
        <f t="shared" si="99"/>
        <v>2912</v>
      </c>
      <c r="E377" s="19"/>
      <c r="F377" s="9">
        <f>F378</f>
        <v>2912</v>
      </c>
    </row>
    <row r="378" spans="1:6" ht="15.75" customHeight="1" x14ac:dyDescent="0.25">
      <c r="A378" s="3" t="s">
        <v>101</v>
      </c>
      <c r="B378" s="4"/>
      <c r="C378" s="29">
        <f t="shared" ref="C378:D378" si="100">SUM(C379:C396)</f>
        <v>15425</v>
      </c>
      <c r="D378" s="29">
        <f t="shared" si="100"/>
        <v>2912</v>
      </c>
      <c r="E378" s="20"/>
      <c r="F378" s="10">
        <f>SUM(F379:F396)</f>
        <v>2912</v>
      </c>
    </row>
    <row r="379" spans="1:6" ht="15.75" customHeight="1" x14ac:dyDescent="0.25">
      <c r="A379" s="31">
        <v>94382</v>
      </c>
      <c r="B379" s="31" t="s">
        <v>428</v>
      </c>
      <c r="C379" s="21">
        <v>500</v>
      </c>
      <c r="D379" s="21">
        <v>0</v>
      </c>
      <c r="E379" s="21" t="s">
        <v>429</v>
      </c>
      <c r="F379" s="11">
        <v>0</v>
      </c>
    </row>
    <row r="380" spans="1:6" ht="15.75" customHeight="1" x14ac:dyDescent="0.25">
      <c r="A380" s="31">
        <v>94382</v>
      </c>
      <c r="B380" s="31" t="s">
        <v>430</v>
      </c>
      <c r="C380" s="21">
        <v>100</v>
      </c>
      <c r="D380" s="21">
        <v>0</v>
      </c>
      <c r="E380" s="21" t="s">
        <v>135</v>
      </c>
      <c r="F380" s="11">
        <v>0</v>
      </c>
    </row>
    <row r="381" spans="1:6" ht="15.75" customHeight="1" x14ac:dyDescent="0.25">
      <c r="A381" s="31">
        <v>94382</v>
      </c>
      <c r="B381" s="31" t="s">
        <v>431</v>
      </c>
      <c r="C381" s="21">
        <v>3500</v>
      </c>
      <c r="D381" s="21">
        <v>1846</v>
      </c>
      <c r="E381" s="21" t="s">
        <v>354</v>
      </c>
      <c r="F381" s="11">
        <v>1846</v>
      </c>
    </row>
    <row r="382" spans="1:6" ht="15.75" customHeight="1" x14ac:dyDescent="0.25">
      <c r="A382" s="31">
        <v>94382</v>
      </c>
      <c r="B382" s="31" t="s">
        <v>432</v>
      </c>
      <c r="C382" s="21">
        <v>1400</v>
      </c>
      <c r="D382" s="21">
        <v>0</v>
      </c>
      <c r="E382" s="21" t="s">
        <v>429</v>
      </c>
      <c r="F382" s="11">
        <v>0</v>
      </c>
    </row>
    <row r="383" spans="1:6" ht="15.75" customHeight="1" x14ac:dyDescent="0.25">
      <c r="A383" s="31">
        <v>94382</v>
      </c>
      <c r="B383" s="31" t="s">
        <v>433</v>
      </c>
      <c r="C383" s="21">
        <v>75</v>
      </c>
      <c r="D383" s="21">
        <v>0</v>
      </c>
      <c r="E383" s="21" t="s">
        <v>135</v>
      </c>
      <c r="F383" s="11">
        <v>0</v>
      </c>
    </row>
    <row r="384" spans="1:6" ht="15.75" customHeight="1" x14ac:dyDescent="0.25">
      <c r="A384" s="31">
        <v>94382</v>
      </c>
      <c r="B384" s="31" t="s">
        <v>434</v>
      </c>
      <c r="C384" s="21">
        <v>350</v>
      </c>
      <c r="D384" s="21">
        <v>0</v>
      </c>
      <c r="E384" s="21" t="s">
        <v>429</v>
      </c>
      <c r="F384" s="11">
        <v>0</v>
      </c>
    </row>
    <row r="385" spans="1:6" ht="15.75" customHeight="1" x14ac:dyDescent="0.25">
      <c r="A385" s="31">
        <v>94382</v>
      </c>
      <c r="B385" s="31" t="s">
        <v>435</v>
      </c>
      <c r="C385" s="21">
        <v>600</v>
      </c>
      <c r="D385" s="21">
        <v>128</v>
      </c>
      <c r="E385" s="21" t="s">
        <v>354</v>
      </c>
      <c r="F385" s="11">
        <v>128</v>
      </c>
    </row>
    <row r="386" spans="1:6" ht="15.75" customHeight="1" x14ac:dyDescent="0.25">
      <c r="A386" s="31">
        <v>94382</v>
      </c>
      <c r="B386" s="31" t="s">
        <v>436</v>
      </c>
      <c r="C386" s="21">
        <v>200</v>
      </c>
      <c r="D386" s="21">
        <v>77</v>
      </c>
      <c r="E386" s="21" t="s">
        <v>354</v>
      </c>
      <c r="F386" s="11">
        <v>77</v>
      </c>
    </row>
    <row r="387" spans="1:6" ht="15.75" customHeight="1" x14ac:dyDescent="0.25">
      <c r="A387" s="31">
        <v>94382</v>
      </c>
      <c r="B387" s="31" t="s">
        <v>437</v>
      </c>
      <c r="C387" s="21">
        <v>2500</v>
      </c>
      <c r="D387" s="21">
        <v>0</v>
      </c>
      <c r="E387" s="21" t="s">
        <v>135</v>
      </c>
      <c r="F387" s="11">
        <v>0</v>
      </c>
    </row>
    <row r="388" spans="1:6" ht="15.75" customHeight="1" x14ac:dyDescent="0.25">
      <c r="A388" s="31">
        <v>94382</v>
      </c>
      <c r="B388" s="31" t="s">
        <v>438</v>
      </c>
      <c r="C388" s="21">
        <v>3100</v>
      </c>
      <c r="D388" s="21">
        <v>0</v>
      </c>
      <c r="E388" s="21" t="s">
        <v>135</v>
      </c>
      <c r="F388" s="11">
        <v>0</v>
      </c>
    </row>
    <row r="389" spans="1:6" ht="15.75" customHeight="1" x14ac:dyDescent="0.25">
      <c r="A389" s="31">
        <v>94382</v>
      </c>
      <c r="B389" s="31" t="s">
        <v>439</v>
      </c>
      <c r="C389" s="21">
        <v>100</v>
      </c>
      <c r="D389" s="21">
        <v>42</v>
      </c>
      <c r="E389" s="21" t="s">
        <v>354</v>
      </c>
      <c r="F389" s="11">
        <v>42</v>
      </c>
    </row>
    <row r="390" spans="1:6" ht="15.75" customHeight="1" x14ac:dyDescent="0.25">
      <c r="A390" s="31">
        <v>94382</v>
      </c>
      <c r="B390" s="31" t="s">
        <v>440</v>
      </c>
      <c r="C390" s="21">
        <v>600</v>
      </c>
      <c r="D390" s="21">
        <v>241</v>
      </c>
      <c r="E390" s="21" t="s">
        <v>135</v>
      </c>
      <c r="F390" s="11">
        <v>241</v>
      </c>
    </row>
    <row r="391" spans="1:6" ht="15.75" customHeight="1" x14ac:dyDescent="0.25">
      <c r="A391" s="31">
        <v>94382</v>
      </c>
      <c r="B391" s="31" t="s">
        <v>441</v>
      </c>
      <c r="C391" s="21">
        <v>400</v>
      </c>
      <c r="D391" s="21">
        <v>121</v>
      </c>
      <c r="E391" s="21" t="s">
        <v>354</v>
      </c>
      <c r="F391" s="11">
        <v>121</v>
      </c>
    </row>
    <row r="392" spans="1:6" ht="15.75" customHeight="1" x14ac:dyDescent="0.25">
      <c r="A392" s="31">
        <v>94382</v>
      </c>
      <c r="B392" s="31" t="s">
        <v>442</v>
      </c>
      <c r="C392" s="21">
        <v>600</v>
      </c>
      <c r="D392" s="21">
        <v>0</v>
      </c>
      <c r="E392" s="21" t="s">
        <v>135</v>
      </c>
      <c r="F392" s="11">
        <v>0</v>
      </c>
    </row>
    <row r="393" spans="1:6" ht="15.75" customHeight="1" x14ac:dyDescent="0.25">
      <c r="A393" s="31">
        <v>94382</v>
      </c>
      <c r="B393" s="31" t="s">
        <v>443</v>
      </c>
      <c r="C393" s="21">
        <v>300</v>
      </c>
      <c r="D393" s="21">
        <v>300</v>
      </c>
      <c r="E393" s="21"/>
      <c r="F393" s="11">
        <v>300</v>
      </c>
    </row>
    <row r="394" spans="1:6" ht="15.75" customHeight="1" x14ac:dyDescent="0.25">
      <c r="A394" s="31">
        <v>94382</v>
      </c>
      <c r="B394" s="31" t="s">
        <v>444</v>
      </c>
      <c r="C394" s="21">
        <v>350</v>
      </c>
      <c r="D394" s="21">
        <v>0</v>
      </c>
      <c r="E394" s="21" t="s">
        <v>135</v>
      </c>
      <c r="F394" s="11">
        <v>0</v>
      </c>
    </row>
    <row r="395" spans="1:6" ht="15.75" customHeight="1" x14ac:dyDescent="0.25">
      <c r="A395" s="31">
        <v>94382</v>
      </c>
      <c r="B395" s="31" t="s">
        <v>445</v>
      </c>
      <c r="C395" s="21">
        <v>300</v>
      </c>
      <c r="D395" s="21">
        <v>0</v>
      </c>
      <c r="E395" s="21" t="s">
        <v>135</v>
      </c>
      <c r="F395" s="11">
        <v>0</v>
      </c>
    </row>
    <row r="396" spans="1:6" ht="15.75" customHeight="1" x14ac:dyDescent="0.25">
      <c r="A396" s="31">
        <v>94382</v>
      </c>
      <c r="B396" s="31" t="s">
        <v>446</v>
      </c>
      <c r="C396" s="21">
        <v>450</v>
      </c>
      <c r="D396" s="21">
        <v>157</v>
      </c>
      <c r="E396" s="21" t="s">
        <v>354</v>
      </c>
      <c r="F396" s="11">
        <v>157</v>
      </c>
    </row>
    <row r="397" spans="1:6" ht="15.75" customHeight="1" x14ac:dyDescent="0.25">
      <c r="A397" s="5" t="s">
        <v>32</v>
      </c>
      <c r="B397" s="4"/>
      <c r="C397" s="28">
        <f t="shared" ref="C397:D397" si="101">SUM(C398,C433,C435)</f>
        <v>64585</v>
      </c>
      <c r="D397" s="28">
        <f t="shared" si="101"/>
        <v>41513</v>
      </c>
      <c r="E397" s="19"/>
      <c r="F397" s="9">
        <f>SUM(F398,F433,F435)</f>
        <v>41513</v>
      </c>
    </row>
    <row r="398" spans="1:6" ht="15.75" customHeight="1" x14ac:dyDescent="0.25">
      <c r="A398" s="3" t="s">
        <v>101</v>
      </c>
      <c r="B398" s="4"/>
      <c r="C398" s="29">
        <f t="shared" ref="C398:D398" si="102">SUM(C399:C432)</f>
        <v>60960</v>
      </c>
      <c r="D398" s="29">
        <f t="shared" si="102"/>
        <v>37888</v>
      </c>
      <c r="E398" s="20"/>
      <c r="F398" s="10">
        <f>SUM(F399:F432)</f>
        <v>37888</v>
      </c>
    </row>
    <row r="399" spans="1:6" ht="15.75" customHeight="1" x14ac:dyDescent="0.25">
      <c r="A399" s="31">
        <v>93220</v>
      </c>
      <c r="B399" s="31" t="s">
        <v>447</v>
      </c>
      <c r="C399" s="21">
        <v>8050</v>
      </c>
      <c r="D399" s="21">
        <v>7450</v>
      </c>
      <c r="E399" s="21" t="s">
        <v>448</v>
      </c>
      <c r="F399" s="11">
        <v>7450</v>
      </c>
    </row>
    <row r="400" spans="1:6" ht="15.75" customHeight="1" x14ac:dyDescent="0.25">
      <c r="A400" s="31">
        <v>93220</v>
      </c>
      <c r="B400" s="31" t="s">
        <v>432</v>
      </c>
      <c r="C400" s="21">
        <v>1475</v>
      </c>
      <c r="D400" s="21">
        <v>1000</v>
      </c>
      <c r="E400" s="21" t="s">
        <v>135</v>
      </c>
      <c r="F400" s="11">
        <v>1000</v>
      </c>
    </row>
    <row r="401" spans="1:6" ht="15.75" customHeight="1" x14ac:dyDescent="0.25">
      <c r="A401" s="31">
        <v>93220</v>
      </c>
      <c r="B401" s="31" t="s">
        <v>449</v>
      </c>
      <c r="C401" s="21">
        <v>3100</v>
      </c>
      <c r="D401" s="21">
        <v>0</v>
      </c>
      <c r="E401" s="21" t="s">
        <v>450</v>
      </c>
      <c r="F401" s="11">
        <v>0</v>
      </c>
    </row>
    <row r="402" spans="1:6" ht="15.75" customHeight="1" x14ac:dyDescent="0.25">
      <c r="A402" s="31">
        <v>93220</v>
      </c>
      <c r="B402" s="31" t="s">
        <v>451</v>
      </c>
      <c r="C402" s="21">
        <v>6120</v>
      </c>
      <c r="D402" s="21">
        <v>6120</v>
      </c>
      <c r="E402" s="21"/>
      <c r="F402" s="11">
        <v>6120</v>
      </c>
    </row>
    <row r="403" spans="1:6" ht="15.75" customHeight="1" x14ac:dyDescent="0.25">
      <c r="A403" s="31">
        <v>93220</v>
      </c>
      <c r="B403" s="31" t="s">
        <v>452</v>
      </c>
      <c r="C403" s="21">
        <v>375</v>
      </c>
      <c r="D403" s="21">
        <v>310</v>
      </c>
      <c r="E403" s="21" t="s">
        <v>135</v>
      </c>
      <c r="F403" s="11">
        <v>310</v>
      </c>
    </row>
    <row r="404" spans="1:6" ht="15.75" customHeight="1" x14ac:dyDescent="0.25">
      <c r="A404" s="31">
        <v>93220</v>
      </c>
      <c r="B404" s="31" t="s">
        <v>453</v>
      </c>
      <c r="C404" s="21">
        <v>3450</v>
      </c>
      <c r="D404" s="21">
        <v>1610</v>
      </c>
      <c r="E404" s="21" t="s">
        <v>135</v>
      </c>
      <c r="F404" s="11">
        <v>1610</v>
      </c>
    </row>
    <row r="405" spans="1:6" ht="15.75" customHeight="1" x14ac:dyDescent="0.25">
      <c r="A405" s="31">
        <v>93220</v>
      </c>
      <c r="B405" s="31" t="s">
        <v>454</v>
      </c>
      <c r="C405" s="21">
        <v>3500</v>
      </c>
      <c r="D405" s="21">
        <v>0</v>
      </c>
      <c r="E405" s="21" t="s">
        <v>450</v>
      </c>
      <c r="F405" s="11">
        <v>0</v>
      </c>
    </row>
    <row r="406" spans="1:6" ht="15.75" customHeight="1" x14ac:dyDescent="0.25">
      <c r="A406" s="31">
        <v>93220</v>
      </c>
      <c r="B406" s="31" t="s">
        <v>455</v>
      </c>
      <c r="C406" s="21">
        <v>400</v>
      </c>
      <c r="D406" s="21">
        <v>400</v>
      </c>
      <c r="E406" s="21"/>
      <c r="F406" s="11">
        <v>400</v>
      </c>
    </row>
    <row r="407" spans="1:6" ht="15.75" customHeight="1" x14ac:dyDescent="0.25">
      <c r="A407" s="31">
        <v>93220</v>
      </c>
      <c r="B407" s="31" t="s">
        <v>456</v>
      </c>
      <c r="C407" s="21">
        <v>800</v>
      </c>
      <c r="D407" s="21">
        <v>300</v>
      </c>
      <c r="E407" s="21"/>
      <c r="F407" s="11">
        <v>300</v>
      </c>
    </row>
    <row r="408" spans="1:6" ht="15.75" customHeight="1" x14ac:dyDescent="0.25">
      <c r="A408" s="31">
        <v>93220</v>
      </c>
      <c r="B408" s="31" t="s">
        <v>457</v>
      </c>
      <c r="C408" s="21">
        <v>1300</v>
      </c>
      <c r="D408" s="21">
        <v>190</v>
      </c>
      <c r="E408" s="21" t="s">
        <v>135</v>
      </c>
      <c r="F408" s="11">
        <v>190</v>
      </c>
    </row>
    <row r="409" spans="1:6" ht="15.75" customHeight="1" x14ac:dyDescent="0.25">
      <c r="A409" s="31">
        <v>93220</v>
      </c>
      <c r="B409" s="31" t="s">
        <v>458</v>
      </c>
      <c r="C409" s="21">
        <v>1400</v>
      </c>
      <c r="D409" s="21">
        <v>370</v>
      </c>
      <c r="E409" s="21" t="s">
        <v>135</v>
      </c>
      <c r="F409" s="11">
        <v>370</v>
      </c>
    </row>
    <row r="410" spans="1:6" ht="15.75" customHeight="1" x14ac:dyDescent="0.25">
      <c r="A410" s="31">
        <v>93220</v>
      </c>
      <c r="B410" s="31" t="s">
        <v>459</v>
      </c>
      <c r="C410" s="21">
        <v>900</v>
      </c>
      <c r="D410" s="21">
        <v>0</v>
      </c>
      <c r="E410" s="21" t="s">
        <v>177</v>
      </c>
      <c r="F410" s="11">
        <v>0</v>
      </c>
    </row>
    <row r="411" spans="1:6" ht="15.75" customHeight="1" x14ac:dyDescent="0.25">
      <c r="A411" s="31">
        <v>93220</v>
      </c>
      <c r="B411" s="31" t="s">
        <v>460</v>
      </c>
      <c r="C411" s="21">
        <v>4125</v>
      </c>
      <c r="D411" s="21">
        <v>4125</v>
      </c>
      <c r="E411" s="21"/>
      <c r="F411" s="11">
        <v>4125</v>
      </c>
    </row>
    <row r="412" spans="1:6" ht="15.75" customHeight="1" x14ac:dyDescent="0.25">
      <c r="A412" s="31">
        <v>93220</v>
      </c>
      <c r="B412" s="31" t="s">
        <v>461</v>
      </c>
      <c r="C412" s="21">
        <v>1625</v>
      </c>
      <c r="D412" s="21">
        <v>1625</v>
      </c>
      <c r="E412" s="21"/>
      <c r="F412" s="11">
        <v>1625</v>
      </c>
    </row>
    <row r="413" spans="1:6" ht="15.75" customHeight="1" x14ac:dyDescent="0.25">
      <c r="A413" s="31">
        <v>93220</v>
      </c>
      <c r="B413" s="31" t="s">
        <v>462</v>
      </c>
      <c r="C413" s="21">
        <v>1575</v>
      </c>
      <c r="D413" s="21">
        <v>1150</v>
      </c>
      <c r="E413" s="21" t="s">
        <v>354</v>
      </c>
      <c r="F413" s="11">
        <v>1150</v>
      </c>
    </row>
    <row r="414" spans="1:6" ht="15.75" customHeight="1" x14ac:dyDescent="0.25">
      <c r="A414" s="31">
        <v>93220</v>
      </c>
      <c r="B414" s="31" t="s">
        <v>463</v>
      </c>
      <c r="C414" s="21">
        <v>350</v>
      </c>
      <c r="D414" s="21">
        <v>350</v>
      </c>
      <c r="E414" s="21"/>
      <c r="F414" s="11">
        <v>350</v>
      </c>
    </row>
    <row r="415" spans="1:6" ht="15.75" customHeight="1" x14ac:dyDescent="0.25">
      <c r="A415" s="31">
        <v>93220</v>
      </c>
      <c r="B415" s="31" t="s">
        <v>464</v>
      </c>
      <c r="C415" s="21">
        <v>650</v>
      </c>
      <c r="D415" s="21">
        <v>120</v>
      </c>
      <c r="E415" s="21"/>
      <c r="F415" s="11">
        <v>120</v>
      </c>
    </row>
    <row r="416" spans="1:6" ht="15.75" customHeight="1" x14ac:dyDescent="0.25">
      <c r="A416" s="31">
        <v>93220</v>
      </c>
      <c r="B416" s="31" t="s">
        <v>465</v>
      </c>
      <c r="C416" s="21">
        <v>2275</v>
      </c>
      <c r="D416" s="21">
        <v>1080</v>
      </c>
      <c r="E416" s="21" t="s">
        <v>466</v>
      </c>
      <c r="F416" s="11">
        <v>1080</v>
      </c>
    </row>
    <row r="417" spans="1:6" ht="15.75" customHeight="1" x14ac:dyDescent="0.25">
      <c r="A417" s="31">
        <v>93220</v>
      </c>
      <c r="B417" s="31" t="s">
        <v>467</v>
      </c>
      <c r="C417" s="21">
        <v>850</v>
      </c>
      <c r="D417" s="21">
        <v>730</v>
      </c>
      <c r="E417" s="21" t="s">
        <v>466</v>
      </c>
      <c r="F417" s="11">
        <v>730</v>
      </c>
    </row>
    <row r="418" spans="1:6" ht="15.75" customHeight="1" x14ac:dyDescent="0.25">
      <c r="A418" s="31">
        <v>93220</v>
      </c>
      <c r="B418" s="31" t="s">
        <v>468</v>
      </c>
      <c r="C418" s="21">
        <v>1050</v>
      </c>
      <c r="D418" s="21">
        <v>590</v>
      </c>
      <c r="E418" s="21" t="s">
        <v>466</v>
      </c>
      <c r="F418" s="11">
        <v>590</v>
      </c>
    </row>
    <row r="419" spans="1:6" ht="15.75" customHeight="1" x14ac:dyDescent="0.25">
      <c r="A419" s="31">
        <v>93220</v>
      </c>
      <c r="B419" s="31" t="s">
        <v>469</v>
      </c>
      <c r="C419" s="21">
        <v>1450</v>
      </c>
      <c r="D419" s="21">
        <v>1410</v>
      </c>
      <c r="E419" s="21" t="s">
        <v>466</v>
      </c>
      <c r="F419" s="11">
        <v>1410</v>
      </c>
    </row>
    <row r="420" spans="1:6" ht="15.75" customHeight="1" x14ac:dyDescent="0.25">
      <c r="A420" s="31">
        <v>93220</v>
      </c>
      <c r="B420" s="31" t="s">
        <v>470</v>
      </c>
      <c r="C420" s="21">
        <v>1450</v>
      </c>
      <c r="D420" s="21">
        <v>10</v>
      </c>
      <c r="E420" s="21" t="s">
        <v>466</v>
      </c>
      <c r="F420" s="11">
        <v>10</v>
      </c>
    </row>
    <row r="421" spans="1:6" ht="15.75" customHeight="1" x14ac:dyDescent="0.25">
      <c r="A421" s="31">
        <v>93220</v>
      </c>
      <c r="B421" s="31" t="s">
        <v>471</v>
      </c>
      <c r="C421" s="21">
        <v>1150</v>
      </c>
      <c r="D421" s="21">
        <v>20</v>
      </c>
      <c r="E421" s="21" t="s">
        <v>466</v>
      </c>
      <c r="F421" s="11">
        <v>20</v>
      </c>
    </row>
    <row r="422" spans="1:6" ht="15.75" customHeight="1" x14ac:dyDescent="0.25">
      <c r="A422" s="31">
        <v>93220</v>
      </c>
      <c r="B422" s="31" t="s">
        <v>472</v>
      </c>
      <c r="C422" s="21">
        <v>180</v>
      </c>
      <c r="D422" s="21">
        <v>180</v>
      </c>
      <c r="E422" s="21"/>
      <c r="F422" s="11">
        <v>180</v>
      </c>
    </row>
    <row r="423" spans="1:6" ht="15.75" customHeight="1" x14ac:dyDescent="0.25">
      <c r="A423" s="31">
        <v>93220</v>
      </c>
      <c r="B423" s="31" t="s">
        <v>473</v>
      </c>
      <c r="C423" s="21">
        <v>300</v>
      </c>
      <c r="D423" s="21">
        <v>290</v>
      </c>
      <c r="E423" s="21" t="s">
        <v>354</v>
      </c>
      <c r="F423" s="11">
        <v>290</v>
      </c>
    </row>
    <row r="424" spans="1:6" ht="15.75" customHeight="1" x14ac:dyDescent="0.25">
      <c r="A424" s="31">
        <v>93220</v>
      </c>
      <c r="B424" s="31" t="s">
        <v>474</v>
      </c>
      <c r="C424" s="21">
        <v>3200</v>
      </c>
      <c r="D424" s="21">
        <v>460</v>
      </c>
      <c r="E424" s="21" t="s">
        <v>466</v>
      </c>
      <c r="F424" s="11">
        <v>460</v>
      </c>
    </row>
    <row r="425" spans="1:6" ht="15.75" customHeight="1" x14ac:dyDescent="0.25">
      <c r="A425" s="31">
        <v>93220</v>
      </c>
      <c r="B425" s="31" t="s">
        <v>475</v>
      </c>
      <c r="C425" s="21">
        <v>400</v>
      </c>
      <c r="D425" s="21">
        <v>400</v>
      </c>
      <c r="E425" s="21"/>
      <c r="F425" s="11">
        <v>400</v>
      </c>
    </row>
    <row r="426" spans="1:6" ht="15.75" customHeight="1" x14ac:dyDescent="0.25">
      <c r="A426" s="31">
        <v>93220</v>
      </c>
      <c r="B426" s="31" t="s">
        <v>476</v>
      </c>
      <c r="C426" s="21">
        <v>650</v>
      </c>
      <c r="D426" s="21">
        <v>188</v>
      </c>
      <c r="E426" s="21" t="s">
        <v>135</v>
      </c>
      <c r="F426" s="11">
        <v>188</v>
      </c>
    </row>
    <row r="427" spans="1:6" ht="15.75" customHeight="1" x14ac:dyDescent="0.25">
      <c r="A427" s="31">
        <v>93220</v>
      </c>
      <c r="B427" s="31" t="s">
        <v>477</v>
      </c>
      <c r="C427" s="21">
        <v>425</v>
      </c>
      <c r="D427" s="21">
        <v>160</v>
      </c>
      <c r="E427" s="21" t="s">
        <v>466</v>
      </c>
      <c r="F427" s="11">
        <v>160</v>
      </c>
    </row>
    <row r="428" spans="1:6" ht="15.75" customHeight="1" x14ac:dyDescent="0.25">
      <c r="A428" s="31">
        <v>93220</v>
      </c>
      <c r="B428" s="31" t="s">
        <v>478</v>
      </c>
      <c r="C428" s="21">
        <v>1050</v>
      </c>
      <c r="D428" s="21">
        <v>620</v>
      </c>
      <c r="E428" s="21" t="s">
        <v>466</v>
      </c>
      <c r="F428" s="11">
        <v>620</v>
      </c>
    </row>
    <row r="429" spans="1:6" ht="15.75" customHeight="1" x14ac:dyDescent="0.25">
      <c r="A429" s="31">
        <v>93220</v>
      </c>
      <c r="B429" s="31" t="s">
        <v>479</v>
      </c>
      <c r="C429" s="21">
        <v>525</v>
      </c>
      <c r="D429" s="21">
        <v>525</v>
      </c>
      <c r="E429" s="21"/>
      <c r="F429" s="11">
        <v>525</v>
      </c>
    </row>
    <row r="430" spans="1:6" ht="15.75" customHeight="1" x14ac:dyDescent="0.25">
      <c r="A430" s="31">
        <v>93220</v>
      </c>
      <c r="B430" s="31" t="s">
        <v>480</v>
      </c>
      <c r="C430" s="21">
        <v>5810</v>
      </c>
      <c r="D430" s="21">
        <v>5810</v>
      </c>
      <c r="E430" s="21"/>
      <c r="F430" s="11">
        <v>5810</v>
      </c>
    </row>
    <row r="431" spans="1:6" ht="15.75" customHeight="1" x14ac:dyDescent="0.25">
      <c r="A431" s="31">
        <v>93220</v>
      </c>
      <c r="B431" s="31" t="s">
        <v>443</v>
      </c>
      <c r="C431" s="21">
        <v>175</v>
      </c>
      <c r="D431" s="21">
        <v>175</v>
      </c>
      <c r="E431" s="21"/>
      <c r="F431" s="11">
        <v>175</v>
      </c>
    </row>
    <row r="432" spans="1:6" ht="15.75" customHeight="1" x14ac:dyDescent="0.25">
      <c r="A432" s="31">
        <v>93220</v>
      </c>
      <c r="B432" s="31" t="s">
        <v>481</v>
      </c>
      <c r="C432" s="21">
        <v>825</v>
      </c>
      <c r="D432" s="21">
        <v>120</v>
      </c>
      <c r="E432" s="21" t="s">
        <v>354</v>
      </c>
      <c r="F432" s="11">
        <v>120</v>
      </c>
    </row>
    <row r="433" spans="1:6" ht="15.75" customHeight="1" x14ac:dyDescent="0.25">
      <c r="A433" s="3" t="s">
        <v>121</v>
      </c>
      <c r="B433" s="4"/>
      <c r="C433" s="29">
        <f t="shared" ref="C433:D433" si="103">C434</f>
        <v>1000</v>
      </c>
      <c r="D433" s="29">
        <f t="shared" si="103"/>
        <v>1000</v>
      </c>
      <c r="E433" s="20"/>
      <c r="F433" s="10">
        <f>F434</f>
        <v>1000</v>
      </c>
    </row>
    <row r="434" spans="1:6" ht="15.75" customHeight="1" x14ac:dyDescent="0.25">
      <c r="A434" s="31">
        <v>93220</v>
      </c>
      <c r="B434" s="31" t="s">
        <v>482</v>
      </c>
      <c r="C434" s="21">
        <v>1000</v>
      </c>
      <c r="D434" s="21">
        <v>1000</v>
      </c>
      <c r="E434" s="21"/>
      <c r="F434" s="11">
        <v>1000</v>
      </c>
    </row>
    <row r="435" spans="1:6" ht="15.75" customHeight="1" x14ac:dyDescent="0.25">
      <c r="A435" s="3" t="s">
        <v>124</v>
      </c>
      <c r="B435" s="4"/>
      <c r="C435" s="29">
        <f t="shared" ref="C435:D435" si="104">SUM(C436:C437)</f>
        <v>2625</v>
      </c>
      <c r="D435" s="29">
        <f t="shared" si="104"/>
        <v>2625</v>
      </c>
      <c r="E435" s="20"/>
      <c r="F435" s="10">
        <f>SUM(F436:F437)</f>
        <v>2625</v>
      </c>
    </row>
    <row r="436" spans="1:6" ht="15.75" customHeight="1" x14ac:dyDescent="0.25">
      <c r="A436" s="31">
        <v>93220</v>
      </c>
      <c r="B436" s="31" t="s">
        <v>482</v>
      </c>
      <c r="C436" s="21">
        <v>1500</v>
      </c>
      <c r="D436" s="21">
        <v>1500</v>
      </c>
      <c r="E436" s="21"/>
      <c r="F436" s="11">
        <v>1500</v>
      </c>
    </row>
    <row r="437" spans="1:6" ht="15.75" customHeight="1" x14ac:dyDescent="0.25">
      <c r="A437" s="31">
        <v>93220</v>
      </c>
      <c r="B437" s="31" t="s">
        <v>482</v>
      </c>
      <c r="C437" s="21">
        <v>1125</v>
      </c>
      <c r="D437" s="21">
        <v>1125</v>
      </c>
      <c r="E437" s="21"/>
      <c r="F437" s="11">
        <v>1125</v>
      </c>
    </row>
    <row r="438" spans="1:6" ht="15.75" customHeight="1" x14ac:dyDescent="0.25">
      <c r="A438" s="5" t="s">
        <v>33</v>
      </c>
      <c r="B438" s="4"/>
      <c r="C438" s="28">
        <f t="shared" ref="C438:D438" si="105">SUM(C439,C450,C453,C456)</f>
        <v>49899</v>
      </c>
      <c r="D438" s="28">
        <f t="shared" si="105"/>
        <v>35690.800000000003</v>
      </c>
      <c r="E438" s="19"/>
      <c r="F438" s="9">
        <f>SUM(F439,F450,F453,F456)</f>
        <v>35690.800000000003</v>
      </c>
    </row>
    <row r="439" spans="1:6" ht="15.75" customHeight="1" x14ac:dyDescent="0.25">
      <c r="A439" s="3" t="s">
        <v>101</v>
      </c>
      <c r="B439" s="4"/>
      <c r="C439" s="29">
        <f t="shared" ref="C439:D439" si="106">SUM(C440:C449)</f>
        <v>31055</v>
      </c>
      <c r="D439" s="29">
        <f t="shared" si="106"/>
        <v>31020</v>
      </c>
      <c r="E439" s="20"/>
      <c r="F439" s="10">
        <f>SUM(F440:F449)</f>
        <v>31020</v>
      </c>
    </row>
    <row r="440" spans="1:6" ht="15.75" customHeight="1" x14ac:dyDescent="0.25">
      <c r="A440" s="31">
        <v>93731</v>
      </c>
      <c r="B440" s="31" t="s">
        <v>483</v>
      </c>
      <c r="C440" s="21">
        <v>28125</v>
      </c>
      <c r="D440" s="21">
        <v>28125</v>
      </c>
      <c r="E440" s="21"/>
      <c r="F440" s="11">
        <v>28125</v>
      </c>
    </row>
    <row r="441" spans="1:6" ht="15.75" customHeight="1" x14ac:dyDescent="0.25">
      <c r="A441" s="31">
        <v>93731</v>
      </c>
      <c r="B441" s="31" t="s">
        <v>484</v>
      </c>
      <c r="C441" s="21">
        <v>850</v>
      </c>
      <c r="D441" s="21">
        <v>850</v>
      </c>
      <c r="E441" s="21"/>
      <c r="F441" s="11">
        <v>850</v>
      </c>
    </row>
    <row r="442" spans="1:6" ht="15.75" customHeight="1" x14ac:dyDescent="0.25">
      <c r="A442" s="31">
        <v>93731</v>
      </c>
      <c r="B442" s="31" t="s">
        <v>485</v>
      </c>
      <c r="C442" s="21">
        <v>700</v>
      </c>
      <c r="D442" s="21">
        <v>700</v>
      </c>
      <c r="E442" s="21"/>
      <c r="F442" s="11">
        <v>700</v>
      </c>
    </row>
    <row r="443" spans="1:6" ht="15.75" customHeight="1" x14ac:dyDescent="0.25">
      <c r="A443" s="31">
        <v>93731</v>
      </c>
      <c r="B443" s="31" t="s">
        <v>486</v>
      </c>
      <c r="C443" s="21">
        <v>80</v>
      </c>
      <c r="D443" s="21">
        <v>80</v>
      </c>
      <c r="E443" s="21"/>
      <c r="F443" s="11">
        <v>80</v>
      </c>
    </row>
    <row r="444" spans="1:6" ht="15.75" customHeight="1" x14ac:dyDescent="0.25">
      <c r="A444" s="31">
        <v>93731</v>
      </c>
      <c r="B444" s="31" t="s">
        <v>487</v>
      </c>
      <c r="C444" s="21">
        <v>500</v>
      </c>
      <c r="D444" s="21">
        <v>500</v>
      </c>
      <c r="E444" s="21"/>
      <c r="F444" s="11">
        <v>500</v>
      </c>
    </row>
    <row r="445" spans="1:6" ht="15.75" customHeight="1" x14ac:dyDescent="0.25">
      <c r="A445" s="31">
        <v>93731</v>
      </c>
      <c r="B445" s="31" t="s">
        <v>488</v>
      </c>
      <c r="C445" s="21">
        <v>50</v>
      </c>
      <c r="D445" s="21">
        <v>45</v>
      </c>
      <c r="E445" s="21" t="s">
        <v>265</v>
      </c>
      <c r="F445" s="11">
        <v>45</v>
      </c>
    </row>
    <row r="446" spans="1:6" ht="15.75" customHeight="1" x14ac:dyDescent="0.25">
      <c r="A446" s="31">
        <v>93731</v>
      </c>
      <c r="B446" s="31" t="s">
        <v>489</v>
      </c>
      <c r="C446" s="21">
        <v>300</v>
      </c>
      <c r="D446" s="21">
        <v>300</v>
      </c>
      <c r="E446" s="21"/>
      <c r="F446" s="11">
        <v>300</v>
      </c>
    </row>
    <row r="447" spans="1:6" ht="15.75" customHeight="1" x14ac:dyDescent="0.25">
      <c r="A447" s="31">
        <v>93731</v>
      </c>
      <c r="B447" s="31" t="s">
        <v>490</v>
      </c>
      <c r="C447" s="21">
        <v>200</v>
      </c>
      <c r="D447" s="21">
        <v>200</v>
      </c>
      <c r="E447" s="21"/>
      <c r="F447" s="11">
        <v>200</v>
      </c>
    </row>
    <row r="448" spans="1:6" ht="15.75" customHeight="1" x14ac:dyDescent="0.25">
      <c r="A448" s="31">
        <v>93731</v>
      </c>
      <c r="B448" s="31" t="s">
        <v>491</v>
      </c>
      <c r="C448" s="21">
        <v>100</v>
      </c>
      <c r="D448" s="21">
        <v>70</v>
      </c>
      <c r="E448" s="21" t="s">
        <v>265</v>
      </c>
      <c r="F448" s="11">
        <v>70</v>
      </c>
    </row>
    <row r="449" spans="1:6" ht="15.75" customHeight="1" x14ac:dyDescent="0.25">
      <c r="A449" s="31">
        <v>93731</v>
      </c>
      <c r="B449" s="31" t="s">
        <v>492</v>
      </c>
      <c r="C449" s="21">
        <v>150</v>
      </c>
      <c r="D449" s="21">
        <v>150</v>
      </c>
      <c r="E449" s="21"/>
      <c r="F449" s="11">
        <v>150</v>
      </c>
    </row>
    <row r="450" spans="1:6" ht="15.75" customHeight="1" x14ac:dyDescent="0.25">
      <c r="A450" s="3" t="s">
        <v>121</v>
      </c>
      <c r="B450" s="4"/>
      <c r="C450" s="29">
        <f t="shared" ref="C450:D450" si="107">SUM(C451:C452)</f>
        <v>17010</v>
      </c>
      <c r="D450" s="29">
        <f t="shared" si="107"/>
        <v>2835</v>
      </c>
      <c r="E450" s="20"/>
      <c r="F450" s="10">
        <f>SUM(F451:F452)</f>
        <v>2835</v>
      </c>
    </row>
    <row r="451" spans="1:6" ht="15.75" customHeight="1" x14ac:dyDescent="0.25">
      <c r="A451" s="31">
        <v>93731</v>
      </c>
      <c r="B451" s="31" t="s">
        <v>493</v>
      </c>
      <c r="C451" s="21">
        <v>11250</v>
      </c>
      <c r="D451" s="21">
        <v>1875</v>
      </c>
      <c r="E451" s="21" t="s">
        <v>494</v>
      </c>
      <c r="F451" s="11">
        <v>1875</v>
      </c>
    </row>
    <row r="452" spans="1:6" ht="15.75" customHeight="1" x14ac:dyDescent="0.25">
      <c r="A452" s="31">
        <v>93731</v>
      </c>
      <c r="B452" s="31" t="s">
        <v>495</v>
      </c>
      <c r="C452" s="21">
        <v>5760</v>
      </c>
      <c r="D452" s="21">
        <v>960</v>
      </c>
      <c r="E452" s="21" t="s">
        <v>494</v>
      </c>
      <c r="F452" s="11">
        <v>960</v>
      </c>
    </row>
    <row r="453" spans="1:6" ht="15.75" customHeight="1" x14ac:dyDescent="0.25">
      <c r="A453" s="3" t="s">
        <v>124</v>
      </c>
      <c r="B453" s="4"/>
      <c r="C453" s="29">
        <f t="shared" ref="C453:D453" si="108">SUM(C454:C455)</f>
        <v>834</v>
      </c>
      <c r="D453" s="29">
        <f t="shared" si="108"/>
        <v>835.8</v>
      </c>
      <c r="E453" s="20"/>
      <c r="F453" s="10">
        <f>SUM(F454:F455)</f>
        <v>835.8</v>
      </c>
    </row>
    <row r="454" spans="1:6" ht="15.75" customHeight="1" x14ac:dyDescent="0.25">
      <c r="A454" s="31">
        <v>93731</v>
      </c>
      <c r="B454" s="31" t="s">
        <v>496</v>
      </c>
      <c r="C454" s="21">
        <v>410.4</v>
      </c>
      <c r="D454" s="21">
        <v>421.68</v>
      </c>
      <c r="E454" s="21"/>
      <c r="F454" s="11">
        <v>421.68</v>
      </c>
    </row>
    <row r="455" spans="1:6" ht="15.75" customHeight="1" x14ac:dyDescent="0.25">
      <c r="A455" s="31">
        <v>93731</v>
      </c>
      <c r="B455" s="31" t="s">
        <v>497</v>
      </c>
      <c r="C455" s="21">
        <v>423.6</v>
      </c>
      <c r="D455" s="21">
        <v>414.12</v>
      </c>
      <c r="E455" s="21"/>
      <c r="F455" s="11">
        <v>414.12</v>
      </c>
    </row>
    <row r="456" spans="1:6" ht="15.75" customHeight="1" x14ac:dyDescent="0.25">
      <c r="A456" s="3" t="s">
        <v>127</v>
      </c>
      <c r="B456" s="4"/>
      <c r="C456" s="29">
        <f t="shared" ref="C456:D456" si="109">C457</f>
        <v>1000</v>
      </c>
      <c r="D456" s="29">
        <f t="shared" si="109"/>
        <v>1000</v>
      </c>
      <c r="E456" s="20"/>
      <c r="F456" s="10">
        <f>F457</f>
        <v>1000</v>
      </c>
    </row>
    <row r="457" spans="1:6" ht="15.75" customHeight="1" x14ac:dyDescent="0.25">
      <c r="A457" s="31">
        <v>93731</v>
      </c>
      <c r="B457" s="31" t="s">
        <v>498</v>
      </c>
      <c r="C457" s="21">
        <v>1000</v>
      </c>
      <c r="D457" s="21">
        <v>1000</v>
      </c>
      <c r="E457" s="21"/>
      <c r="F457" s="11">
        <v>1000</v>
      </c>
    </row>
    <row r="458" spans="1:6" ht="15.75" customHeight="1" x14ac:dyDescent="0.25">
      <c r="A458" s="5" t="s">
        <v>34</v>
      </c>
      <c r="B458" s="4"/>
      <c r="C458" s="28">
        <f t="shared" ref="C458:D458" si="110">SUM(C459,C465)</f>
        <v>27400</v>
      </c>
      <c r="D458" s="28">
        <f t="shared" si="110"/>
        <v>3788</v>
      </c>
      <c r="E458" s="19"/>
      <c r="F458" s="9">
        <f>SUM(F459,F465)</f>
        <v>3788</v>
      </c>
    </row>
    <row r="459" spans="1:6" ht="15.75" customHeight="1" x14ac:dyDescent="0.25">
      <c r="A459" s="3" t="s">
        <v>101</v>
      </c>
      <c r="B459" s="4"/>
      <c r="C459" s="29">
        <f t="shared" ref="C459:D459" si="111">SUM(C460:C464)</f>
        <v>3250</v>
      </c>
      <c r="D459" s="29">
        <f t="shared" si="111"/>
        <v>2688</v>
      </c>
      <c r="E459" s="20"/>
      <c r="F459" s="10">
        <f>SUM(F460:F464)</f>
        <v>2688</v>
      </c>
    </row>
    <row r="460" spans="1:6" ht="15.75" customHeight="1" x14ac:dyDescent="0.25">
      <c r="A460" s="31">
        <v>94731</v>
      </c>
      <c r="B460" s="31" t="s">
        <v>499</v>
      </c>
      <c r="C460" s="21">
        <v>2500</v>
      </c>
      <c r="D460" s="21">
        <v>2496</v>
      </c>
      <c r="E460" s="21"/>
      <c r="F460" s="11">
        <v>2496</v>
      </c>
    </row>
    <row r="461" spans="1:6" ht="15.75" customHeight="1" x14ac:dyDescent="0.25">
      <c r="A461" s="31">
        <v>94731</v>
      </c>
      <c r="B461" s="31" t="s">
        <v>500</v>
      </c>
      <c r="C461" s="21">
        <v>200</v>
      </c>
      <c r="D461" s="21">
        <v>0</v>
      </c>
      <c r="E461" s="21" t="s">
        <v>501</v>
      </c>
      <c r="F461" s="11">
        <v>0</v>
      </c>
    </row>
    <row r="462" spans="1:6" ht="15.75" customHeight="1" x14ac:dyDescent="0.25">
      <c r="A462" s="31">
        <v>94731</v>
      </c>
      <c r="B462" s="31" t="s">
        <v>502</v>
      </c>
      <c r="C462" s="21">
        <v>250</v>
      </c>
      <c r="D462" s="21">
        <v>192</v>
      </c>
      <c r="E462" s="21" t="s">
        <v>265</v>
      </c>
      <c r="F462" s="11">
        <v>192</v>
      </c>
    </row>
    <row r="463" spans="1:6" ht="15.75" customHeight="1" x14ac:dyDescent="0.25">
      <c r="A463" s="31">
        <v>94731</v>
      </c>
      <c r="B463" s="31" t="s">
        <v>503</v>
      </c>
      <c r="C463" s="21">
        <v>150</v>
      </c>
      <c r="D463" s="21">
        <v>0</v>
      </c>
      <c r="E463" s="21" t="s">
        <v>501</v>
      </c>
      <c r="F463" s="11">
        <v>0</v>
      </c>
    </row>
    <row r="464" spans="1:6" ht="15.75" customHeight="1" x14ac:dyDescent="0.25">
      <c r="A464" s="31">
        <v>94731</v>
      </c>
      <c r="B464" s="31" t="s">
        <v>504</v>
      </c>
      <c r="C464" s="21">
        <v>150</v>
      </c>
      <c r="D464" s="21">
        <v>0</v>
      </c>
      <c r="E464" s="21" t="s">
        <v>501</v>
      </c>
      <c r="F464" s="11">
        <v>0</v>
      </c>
    </row>
    <row r="465" spans="1:6" ht="15.75" customHeight="1" x14ac:dyDescent="0.25">
      <c r="A465" s="3" t="s">
        <v>121</v>
      </c>
      <c r="B465" s="4"/>
      <c r="C465" s="29">
        <f t="shared" ref="C465:D465" si="112">SUM(C466:C488)</f>
        <v>24150</v>
      </c>
      <c r="D465" s="29">
        <f t="shared" si="112"/>
        <v>1100</v>
      </c>
      <c r="E465" s="20"/>
      <c r="F465" s="10">
        <f>SUM(F466:F488)</f>
        <v>1100</v>
      </c>
    </row>
    <row r="466" spans="1:6" ht="15.75" customHeight="1" x14ac:dyDescent="0.25">
      <c r="A466" s="31">
        <v>94731</v>
      </c>
      <c r="B466" s="13" t="s">
        <v>505</v>
      </c>
      <c r="C466" s="21">
        <v>600</v>
      </c>
      <c r="D466" s="21">
        <v>0</v>
      </c>
      <c r="E466" s="21" t="s">
        <v>506</v>
      </c>
      <c r="F466" s="11">
        <v>0</v>
      </c>
    </row>
    <row r="467" spans="1:6" ht="15.75" customHeight="1" x14ac:dyDescent="0.25">
      <c r="A467" s="31">
        <v>94731</v>
      </c>
      <c r="B467" s="13" t="s">
        <v>507</v>
      </c>
      <c r="C467" s="21">
        <v>500</v>
      </c>
      <c r="D467" s="21">
        <v>150</v>
      </c>
      <c r="E467" s="21" t="s">
        <v>508</v>
      </c>
      <c r="F467" s="11">
        <v>150</v>
      </c>
    </row>
    <row r="468" spans="1:6" ht="15.75" customHeight="1" x14ac:dyDescent="0.25">
      <c r="A468" s="31">
        <v>94731</v>
      </c>
      <c r="B468" s="13" t="s">
        <v>509</v>
      </c>
      <c r="C468" s="21">
        <v>500</v>
      </c>
      <c r="D468" s="21">
        <v>250</v>
      </c>
      <c r="E468" s="21" t="s">
        <v>510</v>
      </c>
      <c r="F468" s="11">
        <v>250</v>
      </c>
    </row>
    <row r="469" spans="1:6" ht="15.75" customHeight="1" x14ac:dyDescent="0.25">
      <c r="A469" s="31">
        <v>94731</v>
      </c>
      <c r="B469" s="13" t="s">
        <v>511</v>
      </c>
      <c r="C469" s="21">
        <v>200</v>
      </c>
      <c r="D469" s="21">
        <v>50</v>
      </c>
      <c r="E469" s="21" t="s">
        <v>510</v>
      </c>
      <c r="F469" s="11">
        <v>50</v>
      </c>
    </row>
    <row r="470" spans="1:6" ht="15.75" customHeight="1" x14ac:dyDescent="0.25">
      <c r="A470" s="31">
        <v>94731</v>
      </c>
      <c r="B470" s="13" t="s">
        <v>512</v>
      </c>
      <c r="C470" s="21">
        <v>200</v>
      </c>
      <c r="D470" s="21">
        <v>100</v>
      </c>
      <c r="E470" s="21" t="s">
        <v>510</v>
      </c>
      <c r="F470" s="11">
        <v>100</v>
      </c>
    </row>
    <row r="471" spans="1:6" ht="15.75" customHeight="1" x14ac:dyDescent="0.25">
      <c r="A471" s="31">
        <v>94731</v>
      </c>
      <c r="B471" s="13" t="s">
        <v>513</v>
      </c>
      <c r="C471" s="21">
        <v>100</v>
      </c>
      <c r="D471" s="21">
        <v>0</v>
      </c>
      <c r="E471" s="21" t="s">
        <v>177</v>
      </c>
      <c r="F471" s="11">
        <v>0</v>
      </c>
    </row>
    <row r="472" spans="1:6" ht="15.75" customHeight="1" x14ac:dyDescent="0.25">
      <c r="A472" s="31">
        <v>94731</v>
      </c>
      <c r="B472" s="13" t="s">
        <v>514</v>
      </c>
      <c r="C472" s="21">
        <v>0</v>
      </c>
      <c r="D472" s="21">
        <v>150</v>
      </c>
      <c r="E472" s="21" t="s">
        <v>515</v>
      </c>
      <c r="F472" s="11">
        <v>150</v>
      </c>
    </row>
    <row r="473" spans="1:6" ht="15.75" customHeight="1" x14ac:dyDescent="0.25">
      <c r="A473" s="31">
        <v>94731</v>
      </c>
      <c r="B473" s="13" t="s">
        <v>516</v>
      </c>
      <c r="C473" s="21">
        <v>0</v>
      </c>
      <c r="D473" s="21">
        <v>250</v>
      </c>
      <c r="E473" s="21" t="s">
        <v>515</v>
      </c>
      <c r="F473" s="11">
        <v>250</v>
      </c>
    </row>
    <row r="474" spans="1:6" ht="15.75" customHeight="1" x14ac:dyDescent="0.25">
      <c r="A474" s="31">
        <v>94731</v>
      </c>
      <c r="B474" s="13" t="s">
        <v>517</v>
      </c>
      <c r="C474" s="21">
        <v>0</v>
      </c>
      <c r="D474" s="21">
        <v>50</v>
      </c>
      <c r="E474" s="21" t="s">
        <v>515</v>
      </c>
      <c r="F474" s="11">
        <v>50</v>
      </c>
    </row>
    <row r="475" spans="1:6" ht="15.75" customHeight="1" x14ac:dyDescent="0.25">
      <c r="A475" s="31">
        <v>94731</v>
      </c>
      <c r="B475" s="13" t="s">
        <v>518</v>
      </c>
      <c r="C475" s="21">
        <v>0</v>
      </c>
      <c r="D475" s="21">
        <v>100</v>
      </c>
      <c r="E475" s="21" t="s">
        <v>515</v>
      </c>
      <c r="F475" s="11">
        <v>100</v>
      </c>
    </row>
    <row r="476" spans="1:6" ht="15.75" customHeight="1" x14ac:dyDescent="0.25">
      <c r="A476" s="31">
        <v>94731</v>
      </c>
      <c r="B476" s="31" t="s">
        <v>519</v>
      </c>
      <c r="C476" s="21">
        <v>5000</v>
      </c>
      <c r="D476" s="21">
        <v>0</v>
      </c>
      <c r="E476" s="21" t="s">
        <v>520</v>
      </c>
      <c r="F476" s="11">
        <v>0</v>
      </c>
    </row>
    <row r="477" spans="1:6" ht="15.75" customHeight="1" x14ac:dyDescent="0.25">
      <c r="A477" s="31">
        <v>94731</v>
      </c>
      <c r="B477" s="31" t="s">
        <v>521</v>
      </c>
      <c r="C477" s="21">
        <v>2000</v>
      </c>
      <c r="D477" s="21">
        <v>0</v>
      </c>
      <c r="E477" s="21" t="s">
        <v>520</v>
      </c>
      <c r="F477" s="11">
        <v>0</v>
      </c>
    </row>
    <row r="478" spans="1:6" ht="15.75" customHeight="1" x14ac:dyDescent="0.25">
      <c r="A478" s="31">
        <v>94731</v>
      </c>
      <c r="B478" s="31" t="s">
        <v>522</v>
      </c>
      <c r="C478" s="21">
        <v>600</v>
      </c>
      <c r="D478" s="21">
        <v>0</v>
      </c>
      <c r="E478" s="21" t="s">
        <v>520</v>
      </c>
      <c r="F478" s="11">
        <v>0</v>
      </c>
    </row>
    <row r="479" spans="1:6" ht="15.75" customHeight="1" x14ac:dyDescent="0.25">
      <c r="A479" s="31">
        <v>94731</v>
      </c>
      <c r="B479" s="31" t="s">
        <v>523</v>
      </c>
      <c r="C479" s="21">
        <v>600</v>
      </c>
      <c r="D479" s="21">
        <v>0</v>
      </c>
      <c r="E479" s="21" t="s">
        <v>520</v>
      </c>
      <c r="F479" s="11">
        <v>0</v>
      </c>
    </row>
    <row r="480" spans="1:6" ht="15.75" customHeight="1" x14ac:dyDescent="0.25">
      <c r="A480" s="31">
        <v>94731</v>
      </c>
      <c r="B480" s="31" t="s">
        <v>524</v>
      </c>
      <c r="C480" s="21">
        <v>150</v>
      </c>
      <c r="D480" s="21">
        <v>0</v>
      </c>
      <c r="E480" s="21" t="s">
        <v>520</v>
      </c>
      <c r="F480" s="11">
        <v>0</v>
      </c>
    </row>
    <row r="481" spans="1:6" ht="15.75" customHeight="1" x14ac:dyDescent="0.25">
      <c r="A481" s="31">
        <v>94731</v>
      </c>
      <c r="B481" s="31" t="s">
        <v>525</v>
      </c>
      <c r="C481" s="21">
        <v>200</v>
      </c>
      <c r="D481" s="21">
        <v>0</v>
      </c>
      <c r="E481" s="21" t="s">
        <v>520</v>
      </c>
      <c r="F481" s="11">
        <v>0</v>
      </c>
    </row>
    <row r="482" spans="1:6" ht="15.75" customHeight="1" x14ac:dyDescent="0.25">
      <c r="A482" s="31">
        <v>94731</v>
      </c>
      <c r="B482" s="31" t="s">
        <v>526</v>
      </c>
      <c r="C482" s="21">
        <v>150</v>
      </c>
      <c r="D482" s="21">
        <v>0</v>
      </c>
      <c r="E482" s="21" t="s">
        <v>520</v>
      </c>
      <c r="F482" s="11">
        <v>0</v>
      </c>
    </row>
    <row r="483" spans="1:6" ht="15.75" customHeight="1" x14ac:dyDescent="0.25">
      <c r="A483" s="31">
        <v>94731</v>
      </c>
      <c r="B483" s="31" t="s">
        <v>527</v>
      </c>
      <c r="C483" s="21">
        <v>400</v>
      </c>
      <c r="D483" s="21">
        <v>0</v>
      </c>
      <c r="E483" s="21" t="s">
        <v>520</v>
      </c>
      <c r="F483" s="11">
        <v>0</v>
      </c>
    </row>
    <row r="484" spans="1:6" ht="15.75" customHeight="1" x14ac:dyDescent="0.25">
      <c r="A484" s="31">
        <v>94731</v>
      </c>
      <c r="B484" s="31" t="s">
        <v>528</v>
      </c>
      <c r="C484" s="21">
        <v>2000</v>
      </c>
      <c r="D484" s="21">
        <v>0</v>
      </c>
      <c r="E484" s="21" t="s">
        <v>520</v>
      </c>
      <c r="F484" s="11">
        <v>0</v>
      </c>
    </row>
    <row r="485" spans="1:6" ht="15.75" customHeight="1" x14ac:dyDescent="0.25">
      <c r="A485" s="31">
        <v>94731</v>
      </c>
      <c r="B485" s="31" t="s">
        <v>529</v>
      </c>
      <c r="C485" s="21">
        <v>300</v>
      </c>
      <c r="D485" s="21">
        <v>0</v>
      </c>
      <c r="E485" s="21" t="s">
        <v>520</v>
      </c>
      <c r="F485" s="11">
        <v>0</v>
      </c>
    </row>
    <row r="486" spans="1:6" ht="15.75" customHeight="1" x14ac:dyDescent="0.25">
      <c r="A486" s="31">
        <v>94731</v>
      </c>
      <c r="B486" s="31" t="s">
        <v>530</v>
      </c>
      <c r="C486" s="21">
        <v>10000</v>
      </c>
      <c r="D486" s="21">
        <v>0</v>
      </c>
      <c r="E486" s="21" t="s">
        <v>520</v>
      </c>
      <c r="F486" s="11">
        <v>0</v>
      </c>
    </row>
    <row r="487" spans="1:6" ht="15.75" customHeight="1" x14ac:dyDescent="0.25">
      <c r="A487" s="31">
        <v>94731</v>
      </c>
      <c r="B487" s="31" t="s">
        <v>531</v>
      </c>
      <c r="C487" s="21">
        <v>250</v>
      </c>
      <c r="D487" s="21">
        <v>0</v>
      </c>
      <c r="E487" s="21" t="s">
        <v>520</v>
      </c>
      <c r="F487" s="11">
        <v>0</v>
      </c>
    </row>
    <row r="488" spans="1:6" ht="15.75" customHeight="1" x14ac:dyDescent="0.25">
      <c r="A488" s="31">
        <v>94731</v>
      </c>
      <c r="B488" s="31" t="s">
        <v>532</v>
      </c>
      <c r="C488" s="21">
        <v>400</v>
      </c>
      <c r="D488" s="21">
        <v>0</v>
      </c>
      <c r="E488" s="21" t="s">
        <v>520</v>
      </c>
      <c r="F488" s="11">
        <v>0</v>
      </c>
    </row>
    <row r="489" spans="1:6" ht="15.75" customHeight="1" x14ac:dyDescent="0.25">
      <c r="A489" s="5" t="s">
        <v>35</v>
      </c>
      <c r="B489" s="4"/>
      <c r="C489" s="28">
        <f t="shared" ref="C489:D489" si="113">SUM(C490,C495)</f>
        <v>10162</v>
      </c>
      <c r="D489" s="28">
        <f t="shared" si="113"/>
        <v>7179.3099999999995</v>
      </c>
      <c r="E489" s="19"/>
      <c r="F489" s="9">
        <f>SUM(F490,F495)</f>
        <v>7179.3099999999995</v>
      </c>
    </row>
    <row r="490" spans="1:6" ht="15.75" customHeight="1" x14ac:dyDescent="0.25">
      <c r="A490" s="3" t="s">
        <v>101</v>
      </c>
      <c r="B490" s="4"/>
      <c r="C490" s="29">
        <f t="shared" ref="C490:D490" si="114">SUM(C491:C494)</f>
        <v>3672</v>
      </c>
      <c r="D490" s="29">
        <f t="shared" si="114"/>
        <v>2092</v>
      </c>
      <c r="E490" s="20"/>
      <c r="F490" s="10">
        <f>SUM(F491:F494)</f>
        <v>2092</v>
      </c>
    </row>
    <row r="491" spans="1:6" ht="15.75" customHeight="1" x14ac:dyDescent="0.25">
      <c r="A491" s="31">
        <v>92336</v>
      </c>
      <c r="B491" s="31" t="s">
        <v>533</v>
      </c>
      <c r="C491" s="21">
        <v>1100</v>
      </c>
      <c r="D491" s="21">
        <v>1100</v>
      </c>
      <c r="E491" s="21"/>
      <c r="F491" s="11">
        <v>1100</v>
      </c>
    </row>
    <row r="492" spans="1:6" ht="15.75" customHeight="1" x14ac:dyDescent="0.25">
      <c r="A492" s="31">
        <v>92336</v>
      </c>
      <c r="B492" s="31" t="s">
        <v>534</v>
      </c>
      <c r="C492" s="21">
        <v>140</v>
      </c>
      <c r="D492" s="21">
        <v>0</v>
      </c>
      <c r="E492" s="21" t="s">
        <v>265</v>
      </c>
      <c r="F492" s="11">
        <v>0</v>
      </c>
    </row>
    <row r="493" spans="1:6" ht="15.75" customHeight="1" x14ac:dyDescent="0.25">
      <c r="A493" s="31">
        <v>92336</v>
      </c>
      <c r="B493" s="31" t="s">
        <v>535</v>
      </c>
      <c r="C493" s="21">
        <v>1440</v>
      </c>
      <c r="D493" s="21">
        <v>0</v>
      </c>
      <c r="E493" s="21" t="s">
        <v>130</v>
      </c>
      <c r="F493" s="11">
        <v>0</v>
      </c>
    </row>
    <row r="494" spans="1:6" ht="15.75" customHeight="1" x14ac:dyDescent="0.25">
      <c r="A494" s="31">
        <v>92336</v>
      </c>
      <c r="B494" s="31" t="s">
        <v>536</v>
      </c>
      <c r="C494" s="21">
        <v>992</v>
      </c>
      <c r="D494" s="21">
        <v>992</v>
      </c>
      <c r="E494" s="21"/>
      <c r="F494" s="11">
        <v>992</v>
      </c>
    </row>
    <row r="495" spans="1:6" ht="15.75" customHeight="1" x14ac:dyDescent="0.25">
      <c r="A495" s="3" t="s">
        <v>121</v>
      </c>
      <c r="B495" s="4"/>
      <c r="C495" s="29">
        <f t="shared" ref="C495:D495" si="115">SUM(C496:C523)</f>
        <v>6490</v>
      </c>
      <c r="D495" s="29">
        <f t="shared" si="115"/>
        <v>5087.3099999999995</v>
      </c>
      <c r="E495" s="20"/>
      <c r="F495" s="10">
        <f>SUM(F496:F523)</f>
        <v>5087.3099999999995</v>
      </c>
    </row>
    <row r="496" spans="1:6" ht="15.75" customHeight="1" x14ac:dyDescent="0.25">
      <c r="A496" s="31">
        <v>92336</v>
      </c>
      <c r="B496" s="31" t="s">
        <v>537</v>
      </c>
      <c r="C496" s="21">
        <v>800</v>
      </c>
      <c r="D496" s="21">
        <v>360</v>
      </c>
      <c r="E496" s="21" t="s">
        <v>265</v>
      </c>
      <c r="F496" s="11">
        <v>360</v>
      </c>
    </row>
    <row r="497" spans="1:6" ht="15.75" customHeight="1" x14ac:dyDescent="0.25">
      <c r="A497" s="31">
        <v>92336</v>
      </c>
      <c r="B497" s="31" t="s">
        <v>538</v>
      </c>
      <c r="C497" s="21">
        <v>250</v>
      </c>
      <c r="D497" s="21">
        <v>140</v>
      </c>
      <c r="E497" s="21" t="s">
        <v>265</v>
      </c>
      <c r="F497" s="11">
        <v>140</v>
      </c>
    </row>
    <row r="498" spans="1:6" ht="15.75" customHeight="1" x14ac:dyDescent="0.25">
      <c r="A498" s="31">
        <v>92336</v>
      </c>
      <c r="B498" s="31" t="s">
        <v>539</v>
      </c>
      <c r="C498" s="21">
        <v>100</v>
      </c>
      <c r="D498" s="21">
        <v>100</v>
      </c>
      <c r="E498" s="21"/>
      <c r="F498" s="11">
        <v>100</v>
      </c>
    </row>
    <row r="499" spans="1:6" ht="15.75" customHeight="1" x14ac:dyDescent="0.25">
      <c r="A499" s="31">
        <v>92336</v>
      </c>
      <c r="B499" s="31" t="s">
        <v>540</v>
      </c>
      <c r="C499" s="21">
        <v>350</v>
      </c>
      <c r="D499" s="21">
        <v>82.31</v>
      </c>
      <c r="E499" s="21" t="s">
        <v>265</v>
      </c>
      <c r="F499" s="11">
        <v>82.31</v>
      </c>
    </row>
    <row r="500" spans="1:6" ht="15.75" customHeight="1" x14ac:dyDescent="0.25">
      <c r="A500" s="31">
        <v>92336</v>
      </c>
      <c r="B500" s="31" t="s">
        <v>541</v>
      </c>
      <c r="C500" s="21">
        <v>50</v>
      </c>
      <c r="D500" s="21">
        <v>50</v>
      </c>
      <c r="E500" s="21"/>
      <c r="F500" s="11">
        <v>50</v>
      </c>
    </row>
    <row r="501" spans="1:6" ht="15.75" customHeight="1" x14ac:dyDescent="0.25">
      <c r="A501" s="31">
        <v>92336</v>
      </c>
      <c r="B501" s="31" t="s">
        <v>542</v>
      </c>
      <c r="C501" s="21">
        <v>150</v>
      </c>
      <c r="D501" s="21">
        <v>150</v>
      </c>
      <c r="E501" s="21"/>
      <c r="F501" s="11">
        <v>150</v>
      </c>
    </row>
    <row r="502" spans="1:6" ht="15.75" customHeight="1" x14ac:dyDescent="0.25">
      <c r="A502" s="31">
        <v>92336</v>
      </c>
      <c r="B502" s="31" t="s">
        <v>543</v>
      </c>
      <c r="C502" s="21">
        <v>1270</v>
      </c>
      <c r="D502" s="21">
        <v>1250</v>
      </c>
      <c r="E502" s="21" t="s">
        <v>265</v>
      </c>
      <c r="F502" s="11">
        <v>1250</v>
      </c>
    </row>
    <row r="503" spans="1:6" ht="15.75" customHeight="1" x14ac:dyDescent="0.25">
      <c r="A503" s="31">
        <v>92336</v>
      </c>
      <c r="B503" s="31" t="s">
        <v>544</v>
      </c>
      <c r="C503" s="21">
        <v>80</v>
      </c>
      <c r="D503" s="21">
        <v>80</v>
      </c>
      <c r="E503" s="21"/>
      <c r="F503" s="11">
        <v>80</v>
      </c>
    </row>
    <row r="504" spans="1:6" ht="15.75" customHeight="1" x14ac:dyDescent="0.25">
      <c r="A504" s="31">
        <v>92336</v>
      </c>
      <c r="B504" s="31" t="s">
        <v>545</v>
      </c>
      <c r="C504" s="21">
        <v>30</v>
      </c>
      <c r="D504" s="21">
        <v>30</v>
      </c>
      <c r="E504" s="21"/>
      <c r="F504" s="11">
        <v>30</v>
      </c>
    </row>
    <row r="505" spans="1:6" ht="15.75" customHeight="1" x14ac:dyDescent="0.25">
      <c r="A505" s="31">
        <v>92336</v>
      </c>
      <c r="B505" s="31" t="s">
        <v>546</v>
      </c>
      <c r="C505" s="21">
        <v>40</v>
      </c>
      <c r="D505" s="21">
        <v>40</v>
      </c>
      <c r="E505" s="21"/>
      <c r="F505" s="11">
        <v>40</v>
      </c>
    </row>
    <row r="506" spans="1:6" ht="15.75" customHeight="1" x14ac:dyDescent="0.25">
      <c r="A506" s="31">
        <v>92336</v>
      </c>
      <c r="B506" s="31" t="s">
        <v>547</v>
      </c>
      <c r="C506" s="21">
        <v>25</v>
      </c>
      <c r="D506" s="21">
        <v>15</v>
      </c>
      <c r="E506" s="21" t="s">
        <v>265</v>
      </c>
      <c r="F506" s="11">
        <v>15</v>
      </c>
    </row>
    <row r="507" spans="1:6" ht="15.75" customHeight="1" x14ac:dyDescent="0.25">
      <c r="A507" s="31">
        <v>92336</v>
      </c>
      <c r="B507" s="31" t="s">
        <v>548</v>
      </c>
      <c r="C507" s="21">
        <v>25</v>
      </c>
      <c r="D507" s="21">
        <v>25</v>
      </c>
      <c r="E507" s="21"/>
      <c r="F507" s="11">
        <v>25</v>
      </c>
    </row>
    <row r="508" spans="1:6" ht="15.75" customHeight="1" x14ac:dyDescent="0.25">
      <c r="A508" s="31">
        <v>92336</v>
      </c>
      <c r="B508" s="31" t="s">
        <v>549</v>
      </c>
      <c r="C508" s="21">
        <v>20</v>
      </c>
      <c r="D508" s="21">
        <v>10</v>
      </c>
      <c r="E508" s="21" t="s">
        <v>265</v>
      </c>
      <c r="F508" s="11">
        <v>10</v>
      </c>
    </row>
    <row r="509" spans="1:6" ht="15.75" customHeight="1" x14ac:dyDescent="0.25">
      <c r="A509" s="31">
        <v>92336</v>
      </c>
      <c r="B509" s="31" t="s">
        <v>550</v>
      </c>
      <c r="C509" s="21">
        <v>30</v>
      </c>
      <c r="D509" s="21">
        <v>30</v>
      </c>
      <c r="E509" s="21"/>
      <c r="F509" s="11">
        <v>30</v>
      </c>
    </row>
    <row r="510" spans="1:6" ht="15.75" customHeight="1" x14ac:dyDescent="0.25">
      <c r="A510" s="31">
        <v>92336</v>
      </c>
      <c r="B510" s="31" t="s">
        <v>551</v>
      </c>
      <c r="C510" s="21">
        <v>70</v>
      </c>
      <c r="D510" s="21">
        <v>70</v>
      </c>
      <c r="E510" s="21"/>
      <c r="F510" s="11">
        <v>70</v>
      </c>
    </row>
    <row r="511" spans="1:6" ht="15.75" customHeight="1" x14ac:dyDescent="0.25">
      <c r="A511" s="31">
        <v>92336</v>
      </c>
      <c r="B511" s="31" t="s">
        <v>552</v>
      </c>
      <c r="C511" s="21">
        <v>30</v>
      </c>
      <c r="D511" s="21">
        <v>30</v>
      </c>
      <c r="E511" s="21"/>
      <c r="F511" s="11">
        <v>30</v>
      </c>
    </row>
    <row r="512" spans="1:6" ht="15.75" customHeight="1" x14ac:dyDescent="0.25">
      <c r="A512" s="31">
        <v>92336</v>
      </c>
      <c r="B512" s="31" t="s">
        <v>553</v>
      </c>
      <c r="C512" s="21">
        <v>70</v>
      </c>
      <c r="D512" s="21">
        <v>70</v>
      </c>
      <c r="E512" s="21"/>
      <c r="F512" s="11">
        <v>70</v>
      </c>
    </row>
    <row r="513" spans="1:6" ht="15.75" customHeight="1" x14ac:dyDescent="0.25">
      <c r="A513" s="31">
        <v>92336</v>
      </c>
      <c r="B513" s="31" t="s">
        <v>554</v>
      </c>
      <c r="C513" s="21">
        <v>50</v>
      </c>
      <c r="D513" s="21">
        <v>50</v>
      </c>
      <c r="E513" s="21"/>
      <c r="F513" s="11">
        <v>50</v>
      </c>
    </row>
    <row r="514" spans="1:6" ht="15.75" customHeight="1" x14ac:dyDescent="0.25">
      <c r="A514" s="31">
        <v>92336</v>
      </c>
      <c r="B514" s="31" t="s">
        <v>555</v>
      </c>
      <c r="C514" s="21">
        <v>1000</v>
      </c>
      <c r="D514" s="21">
        <v>1000</v>
      </c>
      <c r="E514" s="21"/>
      <c r="F514" s="11">
        <v>1000</v>
      </c>
    </row>
    <row r="515" spans="1:6" ht="15.75" customHeight="1" x14ac:dyDescent="0.25">
      <c r="A515" s="31">
        <v>92336</v>
      </c>
      <c r="B515" s="31" t="s">
        <v>556</v>
      </c>
      <c r="C515" s="21">
        <v>250</v>
      </c>
      <c r="D515" s="21">
        <v>180</v>
      </c>
      <c r="E515" s="21" t="s">
        <v>557</v>
      </c>
      <c r="F515" s="11">
        <v>180</v>
      </c>
    </row>
    <row r="516" spans="1:6" ht="15.75" customHeight="1" x14ac:dyDescent="0.25">
      <c r="A516" s="31">
        <v>92336</v>
      </c>
      <c r="B516" s="31" t="s">
        <v>558</v>
      </c>
      <c r="C516" s="21">
        <v>40</v>
      </c>
      <c r="D516" s="21">
        <v>40</v>
      </c>
      <c r="E516" s="21"/>
      <c r="F516" s="11">
        <v>40</v>
      </c>
    </row>
    <row r="517" spans="1:6" ht="15.75" customHeight="1" x14ac:dyDescent="0.25">
      <c r="A517" s="31">
        <v>92336</v>
      </c>
      <c r="B517" s="31" t="s">
        <v>559</v>
      </c>
      <c r="C517" s="21">
        <v>85</v>
      </c>
      <c r="D517" s="21">
        <v>10</v>
      </c>
      <c r="E517" s="21" t="s">
        <v>560</v>
      </c>
      <c r="F517" s="11">
        <v>10</v>
      </c>
    </row>
    <row r="518" spans="1:6" ht="15.75" customHeight="1" x14ac:dyDescent="0.25">
      <c r="A518" s="31">
        <v>92336</v>
      </c>
      <c r="B518" s="31" t="s">
        <v>561</v>
      </c>
      <c r="C518" s="21">
        <v>1000</v>
      </c>
      <c r="D518" s="21">
        <v>1000</v>
      </c>
      <c r="E518" s="21"/>
      <c r="F518" s="11">
        <v>1000</v>
      </c>
    </row>
    <row r="519" spans="1:6" ht="15.75" customHeight="1" x14ac:dyDescent="0.25">
      <c r="A519" s="31">
        <v>92336</v>
      </c>
      <c r="B519" s="31" t="s">
        <v>562</v>
      </c>
      <c r="C519" s="21">
        <v>150</v>
      </c>
      <c r="D519" s="21">
        <v>105</v>
      </c>
      <c r="E519" s="21" t="s">
        <v>265</v>
      </c>
      <c r="F519" s="11">
        <v>105</v>
      </c>
    </row>
    <row r="520" spans="1:6" ht="15.75" customHeight="1" x14ac:dyDescent="0.25">
      <c r="A520" s="31">
        <v>92336</v>
      </c>
      <c r="B520" s="31" t="s">
        <v>563</v>
      </c>
      <c r="C520" s="21">
        <v>250</v>
      </c>
      <c r="D520" s="21">
        <v>0</v>
      </c>
      <c r="E520" s="21" t="s">
        <v>564</v>
      </c>
      <c r="F520" s="11">
        <v>0</v>
      </c>
    </row>
    <row r="521" spans="1:6" ht="15.75" customHeight="1" x14ac:dyDescent="0.25">
      <c r="A521" s="31">
        <v>92336</v>
      </c>
      <c r="B521" s="31" t="s">
        <v>565</v>
      </c>
      <c r="C521" s="21">
        <v>40</v>
      </c>
      <c r="D521" s="21">
        <v>20</v>
      </c>
      <c r="E521" s="24" t="s">
        <v>310</v>
      </c>
      <c r="F521" s="11">
        <v>20</v>
      </c>
    </row>
    <row r="522" spans="1:6" ht="15.75" customHeight="1" x14ac:dyDescent="0.25">
      <c r="A522" s="31">
        <v>92336</v>
      </c>
      <c r="B522" s="31" t="s">
        <v>566</v>
      </c>
      <c r="C522" s="21">
        <v>85</v>
      </c>
      <c r="D522" s="21">
        <v>0</v>
      </c>
      <c r="E522" s="21" t="s">
        <v>310</v>
      </c>
      <c r="F522" s="11">
        <v>0</v>
      </c>
    </row>
    <row r="523" spans="1:6" ht="15.75" customHeight="1" x14ac:dyDescent="0.25">
      <c r="A523" s="31">
        <v>92336</v>
      </c>
      <c r="B523" s="31" t="s">
        <v>567</v>
      </c>
      <c r="C523" s="21">
        <v>150</v>
      </c>
      <c r="D523" s="21">
        <v>150</v>
      </c>
      <c r="E523" s="21"/>
      <c r="F523" s="11">
        <v>150</v>
      </c>
    </row>
    <row r="524" spans="1:6" ht="15.75" customHeight="1" x14ac:dyDescent="0.25">
      <c r="A524" s="5" t="s">
        <v>36</v>
      </c>
      <c r="B524" s="4"/>
      <c r="C524" s="28">
        <f t="shared" ref="C524:D524" si="116">SUM(C525,C532,C540,C542,C544)</f>
        <v>63629.8</v>
      </c>
      <c r="D524" s="28">
        <f t="shared" si="116"/>
        <v>38798</v>
      </c>
      <c r="E524" s="19"/>
      <c r="F524" s="9">
        <f>SUM(F525,F532,F540,F542,F544)</f>
        <v>38798</v>
      </c>
    </row>
    <row r="525" spans="1:6" ht="15.75" customHeight="1" x14ac:dyDescent="0.25">
      <c r="A525" s="3" t="s">
        <v>101</v>
      </c>
      <c r="B525" s="4"/>
      <c r="C525" s="29">
        <f t="shared" ref="C525:D525" si="117">SUM(C526:C531)</f>
        <v>18790</v>
      </c>
      <c r="D525" s="29">
        <f t="shared" si="117"/>
        <v>18265</v>
      </c>
      <c r="E525" s="20"/>
      <c r="F525" s="10">
        <f>SUM(F526:F531)</f>
        <v>18265</v>
      </c>
    </row>
    <row r="526" spans="1:6" ht="15.75" customHeight="1" x14ac:dyDescent="0.25">
      <c r="A526" s="31">
        <v>91998</v>
      </c>
      <c r="B526" s="31" t="s">
        <v>568</v>
      </c>
      <c r="C526" s="21">
        <v>5500</v>
      </c>
      <c r="D526" s="21">
        <v>5500</v>
      </c>
      <c r="E526" s="21"/>
      <c r="F526" s="11">
        <v>5500</v>
      </c>
    </row>
    <row r="527" spans="1:6" ht="15.75" customHeight="1" x14ac:dyDescent="0.25">
      <c r="A527" s="31">
        <v>91998</v>
      </c>
      <c r="B527" s="31" t="s">
        <v>569</v>
      </c>
      <c r="C527" s="21">
        <v>4140</v>
      </c>
      <c r="D527" s="21">
        <v>4140</v>
      </c>
      <c r="E527" s="21"/>
      <c r="F527" s="11">
        <v>4140</v>
      </c>
    </row>
    <row r="528" spans="1:6" ht="15.75" customHeight="1" x14ac:dyDescent="0.25">
      <c r="A528" s="31">
        <v>91998</v>
      </c>
      <c r="B528" s="31" t="s">
        <v>570</v>
      </c>
      <c r="C528" s="21">
        <v>180</v>
      </c>
      <c r="D528" s="21">
        <v>180</v>
      </c>
      <c r="E528" s="21"/>
      <c r="F528" s="11">
        <v>180</v>
      </c>
    </row>
    <row r="529" spans="1:6" ht="15.75" customHeight="1" x14ac:dyDescent="0.25">
      <c r="A529" s="31">
        <v>91998</v>
      </c>
      <c r="B529" s="31" t="s">
        <v>571</v>
      </c>
      <c r="C529" s="21">
        <v>150</v>
      </c>
      <c r="D529" s="21">
        <v>50</v>
      </c>
      <c r="E529" s="21" t="s">
        <v>572</v>
      </c>
      <c r="F529" s="11">
        <v>50</v>
      </c>
    </row>
    <row r="530" spans="1:6" ht="15.75" customHeight="1" x14ac:dyDescent="0.25">
      <c r="A530" s="31">
        <v>91998</v>
      </c>
      <c r="B530" s="31" t="s">
        <v>573</v>
      </c>
      <c r="C530" s="21">
        <v>2000</v>
      </c>
      <c r="D530" s="21">
        <v>1575</v>
      </c>
      <c r="E530" s="21" t="s">
        <v>574</v>
      </c>
      <c r="F530" s="11">
        <v>1575</v>
      </c>
    </row>
    <row r="531" spans="1:6" ht="15.75" customHeight="1" x14ac:dyDescent="0.25">
      <c r="A531" s="31">
        <v>91998</v>
      </c>
      <c r="B531" s="31" t="s">
        <v>575</v>
      </c>
      <c r="C531" s="21">
        <v>6820</v>
      </c>
      <c r="D531" s="21">
        <v>6820</v>
      </c>
      <c r="E531" s="21"/>
      <c r="F531" s="11">
        <v>6820</v>
      </c>
    </row>
    <row r="532" spans="1:6" ht="15.75" customHeight="1" x14ac:dyDescent="0.25">
      <c r="A532" s="3" t="s">
        <v>121</v>
      </c>
      <c r="B532" s="4"/>
      <c r="C532" s="29">
        <f t="shared" ref="C532:D532" si="118">SUM(C533:C539)</f>
        <v>6599.8</v>
      </c>
      <c r="D532" s="29">
        <f t="shared" si="118"/>
        <v>311</v>
      </c>
      <c r="E532" s="20"/>
      <c r="F532" s="10">
        <f>SUM(F533:F539)</f>
        <v>311</v>
      </c>
    </row>
    <row r="533" spans="1:6" ht="15.75" customHeight="1" x14ac:dyDescent="0.25">
      <c r="A533" s="31">
        <v>91998</v>
      </c>
      <c r="B533" s="31" t="s">
        <v>576</v>
      </c>
      <c r="C533" s="21">
        <v>396</v>
      </c>
      <c r="D533" s="21">
        <v>0</v>
      </c>
      <c r="E533" s="21" t="s">
        <v>577</v>
      </c>
      <c r="F533" s="11">
        <v>0</v>
      </c>
    </row>
    <row r="534" spans="1:6" ht="15.75" customHeight="1" x14ac:dyDescent="0.25">
      <c r="A534" s="31">
        <v>91998</v>
      </c>
      <c r="B534" s="31" t="s">
        <v>578</v>
      </c>
      <c r="C534" s="21">
        <v>1548</v>
      </c>
      <c r="D534" s="21">
        <v>0</v>
      </c>
      <c r="E534" s="21" t="s">
        <v>577</v>
      </c>
      <c r="F534" s="11">
        <v>0</v>
      </c>
    </row>
    <row r="535" spans="1:6" ht="15.75" customHeight="1" x14ac:dyDescent="0.25">
      <c r="A535" s="31">
        <v>91998</v>
      </c>
      <c r="B535" s="31" t="s">
        <v>579</v>
      </c>
      <c r="C535" s="21">
        <v>900</v>
      </c>
      <c r="D535" s="21">
        <v>0</v>
      </c>
      <c r="E535" s="21" t="s">
        <v>577</v>
      </c>
      <c r="F535" s="11">
        <v>0</v>
      </c>
    </row>
    <row r="536" spans="1:6" ht="15.75" customHeight="1" x14ac:dyDescent="0.25">
      <c r="A536" s="31">
        <v>91998</v>
      </c>
      <c r="B536" s="31" t="s">
        <v>580</v>
      </c>
      <c r="C536" s="21">
        <v>156</v>
      </c>
      <c r="D536" s="21">
        <v>0</v>
      </c>
      <c r="E536" s="21" t="s">
        <v>577</v>
      </c>
      <c r="F536" s="11">
        <v>0</v>
      </c>
    </row>
    <row r="537" spans="1:6" ht="15.75" customHeight="1" x14ac:dyDescent="0.25">
      <c r="A537" s="31">
        <v>91998</v>
      </c>
      <c r="B537" s="31" t="s">
        <v>581</v>
      </c>
      <c r="C537" s="21">
        <v>420</v>
      </c>
      <c r="D537" s="21">
        <v>0</v>
      </c>
      <c r="E537" s="21" t="s">
        <v>577</v>
      </c>
      <c r="F537" s="11">
        <v>0</v>
      </c>
    </row>
    <row r="538" spans="1:6" ht="15.75" customHeight="1" x14ac:dyDescent="0.25">
      <c r="A538" s="31">
        <v>91998</v>
      </c>
      <c r="B538" s="31" t="s">
        <v>582</v>
      </c>
      <c r="C538" s="21">
        <v>180</v>
      </c>
      <c r="D538" s="21">
        <v>0</v>
      </c>
      <c r="E538" s="21" t="s">
        <v>577</v>
      </c>
      <c r="F538" s="11">
        <v>0</v>
      </c>
    </row>
    <row r="539" spans="1:6" ht="15.75" customHeight="1" x14ac:dyDescent="0.25">
      <c r="A539" s="31">
        <v>91998</v>
      </c>
      <c r="B539" s="31" t="s">
        <v>583</v>
      </c>
      <c r="C539" s="21">
        <v>2999.8</v>
      </c>
      <c r="D539" s="21">
        <v>311</v>
      </c>
      <c r="E539" s="21" t="s">
        <v>577</v>
      </c>
      <c r="F539" s="11">
        <v>311</v>
      </c>
    </row>
    <row r="540" spans="1:6" ht="15.75" customHeight="1" x14ac:dyDescent="0.25">
      <c r="A540" s="3" t="s">
        <v>124</v>
      </c>
      <c r="B540" s="4"/>
      <c r="C540" s="29">
        <f t="shared" ref="C540:D540" si="119">SUM(C541)</f>
        <v>300</v>
      </c>
      <c r="D540" s="29">
        <f t="shared" si="119"/>
        <v>300</v>
      </c>
      <c r="E540" s="20"/>
      <c r="F540" s="10">
        <f>SUM(F541)</f>
        <v>300</v>
      </c>
    </row>
    <row r="541" spans="1:6" ht="15.75" customHeight="1" x14ac:dyDescent="0.25">
      <c r="A541" s="31">
        <v>91998</v>
      </c>
      <c r="B541" s="31" t="s">
        <v>584</v>
      </c>
      <c r="C541" s="21">
        <v>300</v>
      </c>
      <c r="D541" s="21">
        <v>300</v>
      </c>
      <c r="E541" s="21"/>
      <c r="F541" s="11">
        <v>300</v>
      </c>
    </row>
    <row r="542" spans="1:6" ht="15.75" customHeight="1" x14ac:dyDescent="0.25">
      <c r="A542" s="3" t="s">
        <v>127</v>
      </c>
      <c r="B542" s="4"/>
      <c r="C542" s="29">
        <f t="shared" ref="C542:D542" si="120">C543</f>
        <v>4000</v>
      </c>
      <c r="D542" s="29">
        <f t="shared" si="120"/>
        <v>0</v>
      </c>
      <c r="E542" s="20"/>
      <c r="F542" s="10">
        <f>F543</f>
        <v>0</v>
      </c>
    </row>
    <row r="543" spans="1:6" ht="15.75" customHeight="1" x14ac:dyDescent="0.25">
      <c r="A543" s="31">
        <v>91998</v>
      </c>
      <c r="B543" s="31" t="s">
        <v>585</v>
      </c>
      <c r="C543" s="21">
        <v>4000</v>
      </c>
      <c r="D543" s="21">
        <v>0</v>
      </c>
      <c r="E543" s="21" t="s">
        <v>586</v>
      </c>
      <c r="F543" s="11">
        <v>0</v>
      </c>
    </row>
    <row r="544" spans="1:6" ht="15.75" customHeight="1" x14ac:dyDescent="0.25">
      <c r="A544" s="3" t="s">
        <v>288</v>
      </c>
      <c r="B544" s="4"/>
      <c r="C544" s="29">
        <f t="shared" ref="C544:D544" si="121">SUM(C545:C554)</f>
        <v>33940</v>
      </c>
      <c r="D544" s="29">
        <f t="shared" si="121"/>
        <v>19922</v>
      </c>
      <c r="E544" s="20"/>
      <c r="F544" s="10">
        <f>SUM(F545:F554)</f>
        <v>19922</v>
      </c>
    </row>
    <row r="545" spans="1:6" ht="15.75" customHeight="1" x14ac:dyDescent="0.25">
      <c r="A545" s="31">
        <v>91998</v>
      </c>
      <c r="B545" s="31" t="s">
        <v>587</v>
      </c>
      <c r="C545" s="21">
        <v>5045</v>
      </c>
      <c r="D545" s="21">
        <v>5045</v>
      </c>
      <c r="E545" s="21"/>
      <c r="F545" s="11">
        <v>5045</v>
      </c>
    </row>
    <row r="546" spans="1:6" ht="15.75" customHeight="1" x14ac:dyDescent="0.25">
      <c r="A546" s="31">
        <v>91998</v>
      </c>
      <c r="B546" s="13" t="s">
        <v>588</v>
      </c>
      <c r="C546" s="21">
        <v>900</v>
      </c>
      <c r="D546" s="21">
        <v>900</v>
      </c>
      <c r="E546" s="21"/>
      <c r="F546" s="11">
        <v>900</v>
      </c>
    </row>
    <row r="547" spans="1:6" ht="15.75" customHeight="1" x14ac:dyDescent="0.25">
      <c r="A547" s="31">
        <v>91998</v>
      </c>
      <c r="B547" s="31" t="s">
        <v>589</v>
      </c>
      <c r="C547" s="21">
        <v>3020</v>
      </c>
      <c r="D547" s="21">
        <v>2561</v>
      </c>
      <c r="E547" s="21" t="s">
        <v>590</v>
      </c>
      <c r="F547" s="11">
        <v>2561</v>
      </c>
    </row>
    <row r="548" spans="1:6" ht="15.75" customHeight="1" x14ac:dyDescent="0.25">
      <c r="A548" s="31">
        <v>91998</v>
      </c>
      <c r="B548" s="31" t="s">
        <v>591</v>
      </c>
      <c r="C548" s="21">
        <v>2200</v>
      </c>
      <c r="D548" s="21">
        <v>0</v>
      </c>
      <c r="E548" s="21" t="s">
        <v>177</v>
      </c>
      <c r="F548" s="11">
        <v>0</v>
      </c>
    </row>
    <row r="549" spans="1:6" ht="15.75" customHeight="1" x14ac:dyDescent="0.25">
      <c r="A549" s="31">
        <v>91998</v>
      </c>
      <c r="B549" s="31" t="s">
        <v>592</v>
      </c>
      <c r="C549" s="21">
        <v>1190</v>
      </c>
      <c r="D549" s="21">
        <v>1182</v>
      </c>
      <c r="E549" s="21" t="s">
        <v>593</v>
      </c>
      <c r="F549" s="11">
        <v>1182</v>
      </c>
    </row>
    <row r="550" spans="1:6" ht="15.75" customHeight="1" x14ac:dyDescent="0.25">
      <c r="A550" s="31">
        <v>91998</v>
      </c>
      <c r="B550" s="31" t="s">
        <v>594</v>
      </c>
      <c r="C550" s="21">
        <v>3000</v>
      </c>
      <c r="D550" s="21">
        <v>1774</v>
      </c>
      <c r="E550" s="21" t="s">
        <v>595</v>
      </c>
      <c r="F550" s="11">
        <v>1774</v>
      </c>
    </row>
    <row r="551" spans="1:6" ht="15.75" customHeight="1" x14ac:dyDescent="0.25">
      <c r="A551" s="31">
        <v>91998</v>
      </c>
      <c r="B551" s="31" t="s">
        <v>596</v>
      </c>
      <c r="C551" s="21">
        <v>5010</v>
      </c>
      <c r="D551" s="21">
        <v>4566</v>
      </c>
      <c r="E551" s="21" t="s">
        <v>593</v>
      </c>
      <c r="F551" s="11">
        <v>4566</v>
      </c>
    </row>
    <row r="552" spans="1:6" ht="15.75" customHeight="1" x14ac:dyDescent="0.25">
      <c r="A552" s="31">
        <v>91998</v>
      </c>
      <c r="B552" s="31" t="s">
        <v>597</v>
      </c>
      <c r="C552" s="21">
        <v>1480</v>
      </c>
      <c r="D552" s="21">
        <v>1472</v>
      </c>
      <c r="E552" s="21" t="s">
        <v>593</v>
      </c>
      <c r="F552" s="11">
        <v>1472</v>
      </c>
    </row>
    <row r="553" spans="1:6" ht="15.75" customHeight="1" x14ac:dyDescent="0.25">
      <c r="A553" s="31">
        <v>91998</v>
      </c>
      <c r="B553" s="31" t="s">
        <v>598</v>
      </c>
      <c r="C553" s="21">
        <v>12000</v>
      </c>
      <c r="D553" s="21">
        <v>2332</v>
      </c>
      <c r="E553" s="21" t="s">
        <v>595</v>
      </c>
      <c r="F553" s="11">
        <v>2332</v>
      </c>
    </row>
    <row r="554" spans="1:6" ht="15.75" customHeight="1" x14ac:dyDescent="0.25">
      <c r="A554" s="31">
        <v>91998</v>
      </c>
      <c r="B554" s="31" t="s">
        <v>599</v>
      </c>
      <c r="C554" s="21">
        <v>95</v>
      </c>
      <c r="D554" s="21">
        <v>90</v>
      </c>
      <c r="E554" s="21" t="s">
        <v>593</v>
      </c>
      <c r="F554" s="11">
        <v>90</v>
      </c>
    </row>
    <row r="555" spans="1:6" ht="15.75" customHeight="1" x14ac:dyDescent="0.25">
      <c r="A555" s="5" t="s">
        <v>37</v>
      </c>
      <c r="B555" s="4"/>
      <c r="C555" s="28">
        <f t="shared" ref="C555:D555" si="122">SUM(C556,C558,C561)</f>
        <v>3532.06</v>
      </c>
      <c r="D555" s="28">
        <f t="shared" si="122"/>
        <v>2626.69</v>
      </c>
      <c r="E555" s="19"/>
      <c r="F555" s="9">
        <f>SUM(F556,F558,F561)</f>
        <v>2626.69</v>
      </c>
    </row>
    <row r="556" spans="1:6" ht="15.75" customHeight="1" x14ac:dyDescent="0.25">
      <c r="A556" s="3" t="s">
        <v>101</v>
      </c>
      <c r="B556" s="4"/>
      <c r="C556" s="29">
        <f t="shared" ref="C556:D556" si="123">C557</f>
        <v>2100</v>
      </c>
      <c r="D556" s="29">
        <f t="shared" si="123"/>
        <v>2000</v>
      </c>
      <c r="E556" s="20"/>
      <c r="F556" s="10">
        <f>F557</f>
        <v>2000</v>
      </c>
    </row>
    <row r="557" spans="1:6" ht="15.75" customHeight="1" x14ac:dyDescent="0.25">
      <c r="A557" s="31">
        <v>95037</v>
      </c>
      <c r="B557" s="31" t="s">
        <v>600</v>
      </c>
      <c r="C557" s="21">
        <v>2100</v>
      </c>
      <c r="D557" s="21">
        <v>2000</v>
      </c>
      <c r="E557" s="21" t="s">
        <v>601</v>
      </c>
      <c r="F557" s="11">
        <v>2000</v>
      </c>
    </row>
    <row r="558" spans="1:6" ht="15.75" customHeight="1" x14ac:dyDescent="0.25">
      <c r="A558" s="3" t="s">
        <v>121</v>
      </c>
      <c r="B558" s="4"/>
      <c r="C558" s="29">
        <f t="shared" ref="C558:D558" si="124">SUM(C559:C560)</f>
        <v>1140</v>
      </c>
      <c r="D558" s="29">
        <f t="shared" si="124"/>
        <v>540</v>
      </c>
      <c r="E558" s="20"/>
      <c r="F558" s="10">
        <f>SUM(F559:F560)</f>
        <v>540</v>
      </c>
    </row>
    <row r="559" spans="1:6" ht="15.75" customHeight="1" x14ac:dyDescent="0.25">
      <c r="A559" s="31">
        <v>95037</v>
      </c>
      <c r="B559" s="31" t="s">
        <v>602</v>
      </c>
      <c r="C559" s="21">
        <v>900</v>
      </c>
      <c r="D559" s="21">
        <v>300</v>
      </c>
      <c r="E559" s="21" t="s">
        <v>603</v>
      </c>
      <c r="F559" s="11">
        <v>300</v>
      </c>
    </row>
    <row r="560" spans="1:6" ht="15.75" customHeight="1" x14ac:dyDescent="0.25">
      <c r="A560" s="31">
        <v>95037</v>
      </c>
      <c r="B560" s="31" t="s">
        <v>604</v>
      </c>
      <c r="C560" s="21">
        <v>240</v>
      </c>
      <c r="D560" s="21">
        <v>240</v>
      </c>
      <c r="E560" s="21"/>
      <c r="F560" s="11">
        <v>240</v>
      </c>
    </row>
    <row r="561" spans="1:6" ht="15.75" customHeight="1" x14ac:dyDescent="0.25">
      <c r="A561" s="3" t="s">
        <v>124</v>
      </c>
      <c r="B561" s="4"/>
      <c r="C561" s="29">
        <f t="shared" ref="C561:D561" si="125">C562</f>
        <v>292.06</v>
      </c>
      <c r="D561" s="29">
        <f t="shared" si="125"/>
        <v>86.69</v>
      </c>
      <c r="E561" s="20"/>
      <c r="F561" s="10">
        <f>F562</f>
        <v>86.69</v>
      </c>
    </row>
    <row r="562" spans="1:6" ht="15.75" customHeight="1" x14ac:dyDescent="0.25">
      <c r="A562" s="31">
        <v>95037</v>
      </c>
      <c r="B562" s="13" t="s">
        <v>605</v>
      </c>
      <c r="C562" s="21">
        <v>292.06</v>
      </c>
      <c r="D562" s="21">
        <v>86.69</v>
      </c>
      <c r="E562" s="21" t="s">
        <v>186</v>
      </c>
      <c r="F562" s="11">
        <v>86.69</v>
      </c>
    </row>
    <row r="563" spans="1:6" ht="15.75" customHeight="1" x14ac:dyDescent="0.25">
      <c r="A563" s="5" t="s">
        <v>38</v>
      </c>
      <c r="B563" s="4"/>
      <c r="C563" s="28">
        <f t="shared" ref="C563:D563" si="126">SUM(C564,C571)</f>
        <v>3189.5</v>
      </c>
      <c r="D563" s="28">
        <f t="shared" si="126"/>
        <v>1729</v>
      </c>
      <c r="E563" s="19"/>
      <c r="F563" s="9">
        <f>SUM(F564,F571)</f>
        <v>1729</v>
      </c>
    </row>
    <row r="564" spans="1:6" ht="15.75" customHeight="1" x14ac:dyDescent="0.25">
      <c r="A564" s="3" t="s">
        <v>101</v>
      </c>
      <c r="B564" s="4"/>
      <c r="C564" s="29">
        <f t="shared" ref="C564:D564" si="127">SUM(C565:C570)</f>
        <v>746.5</v>
      </c>
      <c r="D564" s="29">
        <f t="shared" si="127"/>
        <v>279</v>
      </c>
      <c r="E564" s="20"/>
      <c r="F564" s="10">
        <f>SUM(F565:F570)</f>
        <v>279</v>
      </c>
    </row>
    <row r="565" spans="1:6" ht="15.75" customHeight="1" x14ac:dyDescent="0.25">
      <c r="A565" s="31">
        <v>94054</v>
      </c>
      <c r="B565" s="31" t="s">
        <v>606</v>
      </c>
      <c r="C565" s="21">
        <v>154</v>
      </c>
      <c r="D565" s="21">
        <v>154</v>
      </c>
      <c r="E565" s="21"/>
      <c r="F565" s="11">
        <v>154</v>
      </c>
    </row>
    <row r="566" spans="1:6" ht="15.75" customHeight="1" x14ac:dyDescent="0.25">
      <c r="A566" s="31">
        <v>94054</v>
      </c>
      <c r="B566" s="31" t="s">
        <v>607</v>
      </c>
      <c r="C566" s="21">
        <v>155</v>
      </c>
      <c r="D566" s="21">
        <v>0</v>
      </c>
      <c r="E566" s="21" t="s">
        <v>135</v>
      </c>
      <c r="F566" s="11">
        <v>0</v>
      </c>
    </row>
    <row r="567" spans="1:6" ht="15.75" customHeight="1" x14ac:dyDescent="0.25">
      <c r="A567" s="31">
        <v>94054</v>
      </c>
      <c r="B567" s="31" t="s">
        <v>608</v>
      </c>
      <c r="C567" s="21">
        <v>62.5</v>
      </c>
      <c r="D567" s="21">
        <v>0</v>
      </c>
      <c r="E567" s="21" t="s">
        <v>609</v>
      </c>
      <c r="F567" s="11">
        <v>0</v>
      </c>
    </row>
    <row r="568" spans="1:6" ht="15.75" customHeight="1" x14ac:dyDescent="0.25">
      <c r="A568" s="31">
        <v>94054</v>
      </c>
      <c r="B568" s="31" t="s">
        <v>610</v>
      </c>
      <c r="C568" s="21">
        <v>50</v>
      </c>
      <c r="D568" s="21">
        <v>50</v>
      </c>
      <c r="E568" s="21"/>
      <c r="F568" s="11">
        <v>50</v>
      </c>
    </row>
    <row r="569" spans="1:6" ht="15.75" customHeight="1" x14ac:dyDescent="0.25">
      <c r="A569" s="31">
        <v>94054</v>
      </c>
      <c r="B569" s="31" t="s">
        <v>611</v>
      </c>
      <c r="C569" s="21">
        <v>250</v>
      </c>
      <c r="D569" s="21">
        <v>0</v>
      </c>
      <c r="E569" s="21" t="s">
        <v>612</v>
      </c>
      <c r="F569" s="11">
        <v>0</v>
      </c>
    </row>
    <row r="570" spans="1:6" ht="15.75" customHeight="1" x14ac:dyDescent="0.25">
      <c r="A570" s="31">
        <v>94054</v>
      </c>
      <c r="B570" s="31" t="s">
        <v>613</v>
      </c>
      <c r="C570" s="21">
        <v>75</v>
      </c>
      <c r="D570" s="21">
        <v>75</v>
      </c>
      <c r="E570" s="21"/>
      <c r="F570" s="11">
        <v>75</v>
      </c>
    </row>
    <row r="571" spans="1:6" ht="15.75" customHeight="1" x14ac:dyDescent="0.25">
      <c r="A571" s="3" t="s">
        <v>121</v>
      </c>
      <c r="B571" s="4"/>
      <c r="C571" s="29">
        <f t="shared" ref="C571:D571" si="128">SUM(C572:C580)</f>
        <v>2443</v>
      </c>
      <c r="D571" s="29">
        <f t="shared" si="128"/>
        <v>1450</v>
      </c>
      <c r="E571" s="20"/>
      <c r="F571" s="10">
        <f>SUM(F572:F580)</f>
        <v>1450</v>
      </c>
    </row>
    <row r="572" spans="1:6" ht="15.75" customHeight="1" x14ac:dyDescent="0.25">
      <c r="A572" s="31">
        <v>94054</v>
      </c>
      <c r="B572" s="31" t="s">
        <v>614</v>
      </c>
      <c r="C572" s="21">
        <v>840</v>
      </c>
      <c r="D572" s="21">
        <v>210</v>
      </c>
      <c r="E572" s="21" t="s">
        <v>615</v>
      </c>
      <c r="F572" s="11">
        <v>210</v>
      </c>
    </row>
    <row r="573" spans="1:6" ht="15.75" customHeight="1" x14ac:dyDescent="0.25">
      <c r="A573" s="31">
        <v>94054</v>
      </c>
      <c r="B573" s="31" t="s">
        <v>616</v>
      </c>
      <c r="C573" s="21">
        <v>800</v>
      </c>
      <c r="D573" s="21">
        <v>750</v>
      </c>
      <c r="E573" s="21" t="s">
        <v>615</v>
      </c>
      <c r="F573" s="11">
        <v>750</v>
      </c>
    </row>
    <row r="574" spans="1:6" ht="15.75" customHeight="1" x14ac:dyDescent="0.25">
      <c r="A574" s="31">
        <v>94054</v>
      </c>
      <c r="B574" s="31" t="s">
        <v>617</v>
      </c>
      <c r="C574" s="21">
        <v>250</v>
      </c>
      <c r="D574" s="21">
        <v>150</v>
      </c>
      <c r="E574" s="21" t="s">
        <v>618</v>
      </c>
      <c r="F574" s="11">
        <v>150</v>
      </c>
    </row>
    <row r="575" spans="1:6" ht="15.75" customHeight="1" x14ac:dyDescent="0.25">
      <c r="A575" s="31">
        <v>94054</v>
      </c>
      <c r="B575" s="31" t="s">
        <v>619</v>
      </c>
      <c r="C575" s="21">
        <v>100</v>
      </c>
      <c r="D575" s="21">
        <v>75</v>
      </c>
      <c r="E575" s="21" t="s">
        <v>618</v>
      </c>
      <c r="F575" s="11">
        <v>75</v>
      </c>
    </row>
    <row r="576" spans="1:6" ht="15.75" customHeight="1" x14ac:dyDescent="0.25">
      <c r="A576" s="31">
        <v>94054</v>
      </c>
      <c r="B576" s="31" t="s">
        <v>620</v>
      </c>
      <c r="C576" s="21">
        <v>100</v>
      </c>
      <c r="D576" s="21">
        <v>100</v>
      </c>
      <c r="E576" s="21"/>
      <c r="F576" s="11">
        <v>100</v>
      </c>
    </row>
    <row r="577" spans="1:6" ht="15.75" customHeight="1" x14ac:dyDescent="0.25">
      <c r="A577" s="31">
        <v>94054</v>
      </c>
      <c r="B577" s="31" t="s">
        <v>621</v>
      </c>
      <c r="C577" s="21">
        <v>20</v>
      </c>
      <c r="D577" s="21">
        <v>20</v>
      </c>
      <c r="E577" s="21"/>
      <c r="F577" s="11">
        <v>20</v>
      </c>
    </row>
    <row r="578" spans="1:6" ht="15.75" customHeight="1" x14ac:dyDescent="0.25">
      <c r="A578" s="31">
        <v>94054</v>
      </c>
      <c r="B578" s="31" t="s">
        <v>622</v>
      </c>
      <c r="C578" s="21">
        <v>56</v>
      </c>
      <c r="D578" s="21">
        <v>0</v>
      </c>
      <c r="E578" s="21" t="s">
        <v>135</v>
      </c>
      <c r="F578" s="11">
        <v>0</v>
      </c>
    </row>
    <row r="579" spans="1:6" ht="15.75" customHeight="1" x14ac:dyDescent="0.25">
      <c r="A579" s="31">
        <v>94054</v>
      </c>
      <c r="B579" s="31" t="s">
        <v>623</v>
      </c>
      <c r="C579" s="21">
        <v>200</v>
      </c>
      <c r="D579" s="21">
        <v>95</v>
      </c>
      <c r="E579" s="21" t="s">
        <v>624</v>
      </c>
      <c r="F579" s="11">
        <v>95</v>
      </c>
    </row>
    <row r="580" spans="1:6" ht="15.75" customHeight="1" x14ac:dyDescent="0.25">
      <c r="A580" s="31">
        <v>94054</v>
      </c>
      <c r="B580" s="31" t="s">
        <v>625</v>
      </c>
      <c r="C580" s="21">
        <v>77</v>
      </c>
      <c r="D580" s="21">
        <v>50</v>
      </c>
      <c r="E580" s="21" t="s">
        <v>624</v>
      </c>
      <c r="F580" s="11">
        <v>50</v>
      </c>
    </row>
    <row r="581" spans="1:6" ht="15.75" customHeight="1" x14ac:dyDescent="0.25">
      <c r="A581" s="5" t="s">
        <v>39</v>
      </c>
      <c r="B581" s="4"/>
      <c r="C581" s="28">
        <f t="shared" ref="C581:D581" si="129">SUM(C582,C584,C588)</f>
        <v>8019.3600000000006</v>
      </c>
      <c r="D581" s="28">
        <f t="shared" si="129"/>
        <v>4019.36</v>
      </c>
      <c r="E581" s="19"/>
      <c r="F581" s="9">
        <f>SUM(F582,F584,F588)</f>
        <v>4019.36</v>
      </c>
    </row>
    <row r="582" spans="1:6" ht="15.75" customHeight="1" x14ac:dyDescent="0.25">
      <c r="A582" s="3" t="s">
        <v>101</v>
      </c>
      <c r="B582" s="4"/>
      <c r="C582" s="29">
        <f t="shared" ref="C582:D582" si="130">C583</f>
        <v>3199.96</v>
      </c>
      <c r="D582" s="29">
        <f t="shared" si="130"/>
        <v>3199.96</v>
      </c>
      <c r="E582" s="20"/>
      <c r="F582" s="10">
        <f>F583</f>
        <v>3199.96</v>
      </c>
    </row>
    <row r="583" spans="1:6" ht="15.75" customHeight="1" x14ac:dyDescent="0.25">
      <c r="A583" s="31">
        <v>94878</v>
      </c>
      <c r="B583" s="13" t="s">
        <v>626</v>
      </c>
      <c r="C583" s="21">
        <v>3199.96</v>
      </c>
      <c r="D583" s="21">
        <v>3199.96</v>
      </c>
      <c r="E583" s="21" t="s">
        <v>627</v>
      </c>
      <c r="F583" s="11">
        <v>3199.96</v>
      </c>
    </row>
    <row r="584" spans="1:6" ht="15.75" customHeight="1" x14ac:dyDescent="0.25">
      <c r="A584" s="3" t="s">
        <v>121</v>
      </c>
      <c r="B584" s="4"/>
      <c r="C584" s="29">
        <f t="shared" ref="C584:D584" si="131">SUM(C585:C587)</f>
        <v>2550</v>
      </c>
      <c r="D584" s="29">
        <f t="shared" si="131"/>
        <v>650</v>
      </c>
      <c r="E584" s="20"/>
      <c r="F584" s="10">
        <f>SUM(F585:F587)</f>
        <v>650</v>
      </c>
    </row>
    <row r="585" spans="1:6" ht="15.75" customHeight="1" x14ac:dyDescent="0.25">
      <c r="A585" s="31">
        <v>94878</v>
      </c>
      <c r="B585" s="31" t="s">
        <v>628</v>
      </c>
      <c r="C585" s="21">
        <v>650</v>
      </c>
      <c r="D585" s="21">
        <v>650</v>
      </c>
      <c r="E585" s="21"/>
      <c r="F585" s="11">
        <v>650</v>
      </c>
    </row>
    <row r="586" spans="1:6" ht="15.75" customHeight="1" x14ac:dyDescent="0.25">
      <c r="A586" s="31">
        <v>94878</v>
      </c>
      <c r="B586" s="31" t="s">
        <v>629</v>
      </c>
      <c r="C586" s="21">
        <v>850</v>
      </c>
      <c r="D586" s="21">
        <v>0</v>
      </c>
      <c r="E586" s="21" t="s">
        <v>630</v>
      </c>
      <c r="F586" s="11">
        <v>0</v>
      </c>
    </row>
    <row r="587" spans="1:6" ht="15.75" customHeight="1" x14ac:dyDescent="0.25">
      <c r="A587" s="31">
        <v>94878</v>
      </c>
      <c r="B587" s="31" t="s">
        <v>631</v>
      </c>
      <c r="C587" s="21">
        <v>1050</v>
      </c>
      <c r="D587" s="21">
        <v>0</v>
      </c>
      <c r="E587" s="21" t="s">
        <v>630</v>
      </c>
      <c r="F587" s="11">
        <v>0</v>
      </c>
    </row>
    <row r="588" spans="1:6" ht="15.75" customHeight="1" x14ac:dyDescent="0.25">
      <c r="A588" s="3" t="s">
        <v>124</v>
      </c>
      <c r="B588" s="4"/>
      <c r="C588" s="29">
        <f t="shared" ref="C588:D588" si="132">SUM(C589:C591)</f>
        <v>2269.4</v>
      </c>
      <c r="D588" s="29">
        <f t="shared" si="132"/>
        <v>169.4</v>
      </c>
      <c r="E588" s="20"/>
      <c r="F588" s="10">
        <f>SUM(F589:F591)</f>
        <v>169.4</v>
      </c>
    </row>
    <row r="589" spans="1:6" ht="15.75" customHeight="1" x14ac:dyDescent="0.25">
      <c r="A589" s="31">
        <v>94878</v>
      </c>
      <c r="B589" s="31" t="s">
        <v>632</v>
      </c>
      <c r="C589" s="21">
        <v>169.4</v>
      </c>
      <c r="D589" s="21">
        <v>169.4</v>
      </c>
      <c r="E589" s="21" t="s">
        <v>186</v>
      </c>
      <c r="F589" s="11">
        <v>169.4</v>
      </c>
    </row>
    <row r="590" spans="1:6" ht="15.75" customHeight="1" x14ac:dyDescent="0.25">
      <c r="A590" s="31">
        <v>94878</v>
      </c>
      <c r="B590" s="31" t="s">
        <v>633</v>
      </c>
      <c r="C590" s="21">
        <v>1050</v>
      </c>
      <c r="D590" s="21">
        <v>0</v>
      </c>
      <c r="E590" s="21" t="s">
        <v>630</v>
      </c>
      <c r="F590" s="11">
        <v>0</v>
      </c>
    </row>
    <row r="591" spans="1:6" ht="15.75" customHeight="1" x14ac:dyDescent="0.25">
      <c r="A591" s="31">
        <v>94878</v>
      </c>
      <c r="B591" s="31" t="s">
        <v>634</v>
      </c>
      <c r="C591" s="21">
        <v>1050</v>
      </c>
      <c r="D591" s="21">
        <v>0</v>
      </c>
      <c r="E591" s="21" t="s">
        <v>630</v>
      </c>
      <c r="F591" s="11">
        <v>0</v>
      </c>
    </row>
    <row r="592" spans="1:6" ht="15.75" customHeight="1" x14ac:dyDescent="0.25">
      <c r="A592" s="5" t="s">
        <v>40</v>
      </c>
      <c r="B592" s="4"/>
      <c r="C592" s="28">
        <f t="shared" ref="C592:D592" si="133">SUM(C593,C603,C606,C610)</f>
        <v>47782.5</v>
      </c>
      <c r="D592" s="28">
        <f t="shared" si="133"/>
        <v>41940.18</v>
      </c>
      <c r="E592" s="19"/>
      <c r="F592" s="9">
        <f>SUM(F593,F603,F606,F610)</f>
        <v>41940.18</v>
      </c>
    </row>
    <row r="593" spans="1:6" ht="15.75" customHeight="1" x14ac:dyDescent="0.25">
      <c r="A593" s="3" t="s">
        <v>101</v>
      </c>
      <c r="B593" s="4"/>
      <c r="C593" s="29">
        <f t="shared" ref="C593:D593" si="134">SUM(C594:C602)</f>
        <v>20950</v>
      </c>
      <c r="D593" s="29">
        <f t="shared" si="134"/>
        <v>20725</v>
      </c>
      <c r="E593" s="20"/>
      <c r="F593" s="10">
        <f>SUM(F594:F602)</f>
        <v>20725</v>
      </c>
    </row>
    <row r="594" spans="1:6" ht="15.75" customHeight="1" x14ac:dyDescent="0.25">
      <c r="A594" s="31">
        <v>94421</v>
      </c>
      <c r="B594" s="31" t="s">
        <v>635</v>
      </c>
      <c r="C594" s="21">
        <v>6300</v>
      </c>
      <c r="D594" s="21">
        <v>6300</v>
      </c>
      <c r="E594" s="21"/>
      <c r="F594" s="11">
        <v>6300</v>
      </c>
    </row>
    <row r="595" spans="1:6" ht="15.75" customHeight="1" x14ac:dyDescent="0.25">
      <c r="A595" s="31">
        <v>94421</v>
      </c>
      <c r="B595" s="31" t="s">
        <v>636</v>
      </c>
      <c r="C595" s="21">
        <v>6600</v>
      </c>
      <c r="D595" s="21">
        <v>6600</v>
      </c>
      <c r="E595" s="21"/>
      <c r="F595" s="11">
        <v>6600</v>
      </c>
    </row>
    <row r="596" spans="1:6" ht="15.75" customHeight="1" x14ac:dyDescent="0.25">
      <c r="A596" s="31">
        <v>94421</v>
      </c>
      <c r="B596" s="31" t="s">
        <v>637</v>
      </c>
      <c r="C596" s="21">
        <v>3375</v>
      </c>
      <c r="D596" s="21">
        <v>3375</v>
      </c>
      <c r="E596" s="21"/>
      <c r="F596" s="11">
        <v>3375</v>
      </c>
    </row>
    <row r="597" spans="1:6" ht="15.75" customHeight="1" x14ac:dyDescent="0.25">
      <c r="A597" s="31">
        <v>94421</v>
      </c>
      <c r="B597" s="31" t="s">
        <v>638</v>
      </c>
      <c r="C597" s="21">
        <v>2340</v>
      </c>
      <c r="D597" s="21">
        <v>2340</v>
      </c>
      <c r="E597" s="21"/>
      <c r="F597" s="11">
        <v>2340</v>
      </c>
    </row>
    <row r="598" spans="1:6" ht="15.75" customHeight="1" x14ac:dyDescent="0.25">
      <c r="A598" s="31">
        <v>94421</v>
      </c>
      <c r="B598" s="31" t="s">
        <v>639</v>
      </c>
      <c r="C598" s="21">
        <v>900</v>
      </c>
      <c r="D598" s="21">
        <v>900</v>
      </c>
      <c r="E598" s="21"/>
      <c r="F598" s="11">
        <v>900</v>
      </c>
    </row>
    <row r="599" spans="1:6" ht="15.75" customHeight="1" x14ac:dyDescent="0.25">
      <c r="A599" s="31">
        <v>94421</v>
      </c>
      <c r="B599" s="31" t="s">
        <v>640</v>
      </c>
      <c r="C599" s="21">
        <v>400</v>
      </c>
      <c r="D599" s="21">
        <v>400</v>
      </c>
      <c r="E599" s="21"/>
      <c r="F599" s="11">
        <v>400</v>
      </c>
    </row>
    <row r="600" spans="1:6" ht="15.75" customHeight="1" x14ac:dyDescent="0.25">
      <c r="A600" s="31">
        <v>94421</v>
      </c>
      <c r="B600" s="31" t="s">
        <v>641</v>
      </c>
      <c r="C600" s="21">
        <v>450</v>
      </c>
      <c r="D600" s="21">
        <v>450</v>
      </c>
      <c r="E600" s="21"/>
      <c r="F600" s="11">
        <v>450</v>
      </c>
    </row>
    <row r="601" spans="1:6" ht="15.75" customHeight="1" x14ac:dyDescent="0.25">
      <c r="A601" s="31">
        <v>94421</v>
      </c>
      <c r="B601" s="31" t="s">
        <v>642</v>
      </c>
      <c r="C601" s="21">
        <v>270</v>
      </c>
      <c r="D601" s="21">
        <v>270</v>
      </c>
      <c r="E601" s="21"/>
      <c r="F601" s="11">
        <v>270</v>
      </c>
    </row>
    <row r="602" spans="1:6" ht="15.75" customHeight="1" x14ac:dyDescent="0.25">
      <c r="A602" s="31">
        <v>94421</v>
      </c>
      <c r="B602" s="31" t="s">
        <v>643</v>
      </c>
      <c r="C602" s="21">
        <v>315</v>
      </c>
      <c r="D602" s="21">
        <v>90</v>
      </c>
      <c r="E602" s="21" t="s">
        <v>644</v>
      </c>
      <c r="F602" s="11">
        <v>90</v>
      </c>
    </row>
    <row r="603" spans="1:6" ht="15.75" customHeight="1" x14ac:dyDescent="0.25">
      <c r="A603" s="3" t="s">
        <v>121</v>
      </c>
      <c r="B603" s="4"/>
      <c r="C603" s="29">
        <f t="shared" ref="C603:D603" si="135">SUM(C604:C605)</f>
        <v>12575</v>
      </c>
      <c r="D603" s="29">
        <f t="shared" si="135"/>
        <v>11520</v>
      </c>
      <c r="E603" s="20"/>
      <c r="F603" s="10">
        <f>SUM(F604:F605)</f>
        <v>11520</v>
      </c>
    </row>
    <row r="604" spans="1:6" ht="15.75" customHeight="1" x14ac:dyDescent="0.25">
      <c r="A604" s="31">
        <v>94421</v>
      </c>
      <c r="B604" s="31" t="s">
        <v>645</v>
      </c>
      <c r="C604" s="21">
        <v>11000</v>
      </c>
      <c r="D604" s="21">
        <v>9945</v>
      </c>
      <c r="E604" s="21" t="s">
        <v>574</v>
      </c>
      <c r="F604" s="11">
        <v>9945</v>
      </c>
    </row>
    <row r="605" spans="1:6" ht="15.75" customHeight="1" x14ac:dyDescent="0.25">
      <c r="A605" s="31">
        <v>94421</v>
      </c>
      <c r="B605" s="31" t="s">
        <v>646</v>
      </c>
      <c r="C605" s="21">
        <v>1575</v>
      </c>
      <c r="D605" s="21">
        <v>1575</v>
      </c>
      <c r="E605" s="21"/>
      <c r="F605" s="11">
        <v>1575</v>
      </c>
    </row>
    <row r="606" spans="1:6" ht="15.75" customHeight="1" x14ac:dyDescent="0.25">
      <c r="A606" s="3" t="s">
        <v>124</v>
      </c>
      <c r="B606" s="4"/>
      <c r="C606" s="29">
        <f t="shared" ref="C606:D606" si="136">SUM(C607:C609)</f>
        <v>8302.5</v>
      </c>
      <c r="D606" s="29">
        <f t="shared" si="136"/>
        <v>7371.18</v>
      </c>
      <c r="E606" s="20"/>
      <c r="F606" s="10">
        <f>SUM(F607:F609)</f>
        <v>7371.18</v>
      </c>
    </row>
    <row r="607" spans="1:6" ht="15.75" customHeight="1" x14ac:dyDescent="0.25">
      <c r="A607" s="31">
        <v>94421</v>
      </c>
      <c r="B607" s="31" t="s">
        <v>647</v>
      </c>
      <c r="C607" s="21">
        <v>605.70000000000005</v>
      </c>
      <c r="D607" s="21">
        <v>621.17999999999995</v>
      </c>
      <c r="E607" s="21"/>
      <c r="F607" s="11">
        <v>621.17999999999995</v>
      </c>
    </row>
    <row r="608" spans="1:6" ht="15.75" customHeight="1" x14ac:dyDescent="0.25">
      <c r="A608" s="31">
        <v>94421</v>
      </c>
      <c r="B608" s="31" t="s">
        <v>648</v>
      </c>
      <c r="C608" s="21">
        <v>946.8</v>
      </c>
      <c r="D608" s="21">
        <v>0</v>
      </c>
      <c r="E608" s="21" t="s">
        <v>649</v>
      </c>
      <c r="F608" s="11">
        <v>0</v>
      </c>
    </row>
    <row r="609" spans="1:6" ht="15.75" customHeight="1" x14ac:dyDescent="0.25">
      <c r="A609" s="31">
        <v>94421</v>
      </c>
      <c r="B609" s="31" t="s">
        <v>650</v>
      </c>
      <c r="C609" s="21">
        <v>6750</v>
      </c>
      <c r="D609" s="21">
        <v>6750</v>
      </c>
      <c r="E609" s="21"/>
      <c r="F609" s="11">
        <v>6750</v>
      </c>
    </row>
    <row r="610" spans="1:6" ht="15.75" customHeight="1" x14ac:dyDescent="0.25">
      <c r="A610" s="3" t="s">
        <v>127</v>
      </c>
      <c r="B610" s="4"/>
      <c r="C610" s="29">
        <f t="shared" ref="C610:D610" si="137">SUM(C611:C613)</f>
        <v>5955</v>
      </c>
      <c r="D610" s="29">
        <f t="shared" si="137"/>
        <v>2324</v>
      </c>
      <c r="E610" s="20"/>
      <c r="F610" s="10">
        <f>SUM(F611:F613)</f>
        <v>2324</v>
      </c>
    </row>
    <row r="611" spans="1:6" ht="15.75" customHeight="1" x14ac:dyDescent="0.25">
      <c r="A611" s="31">
        <v>94421</v>
      </c>
      <c r="B611" s="31" t="s">
        <v>128</v>
      </c>
      <c r="C611" s="21">
        <v>1000</v>
      </c>
      <c r="D611" s="21">
        <v>1000</v>
      </c>
      <c r="E611" s="21"/>
      <c r="F611" s="11">
        <v>1000</v>
      </c>
    </row>
    <row r="612" spans="1:6" ht="15.75" customHeight="1" x14ac:dyDescent="0.25">
      <c r="A612" s="31">
        <v>94421</v>
      </c>
      <c r="B612" s="31" t="s">
        <v>651</v>
      </c>
      <c r="C612" s="21">
        <v>3885</v>
      </c>
      <c r="D612" s="21">
        <v>1110</v>
      </c>
      <c r="E612" s="21" t="s">
        <v>652</v>
      </c>
      <c r="F612" s="11">
        <v>1110</v>
      </c>
    </row>
    <row r="613" spans="1:6" ht="15.75" customHeight="1" x14ac:dyDescent="0.25">
      <c r="A613" s="31">
        <v>94421</v>
      </c>
      <c r="B613" s="13" t="s">
        <v>653</v>
      </c>
      <c r="C613" s="21">
        <v>1070</v>
      </c>
      <c r="D613" s="21">
        <v>214</v>
      </c>
      <c r="E613" s="21" t="s">
        <v>654</v>
      </c>
      <c r="F613" s="11">
        <v>214</v>
      </c>
    </row>
    <row r="614" spans="1:6" ht="15.75" customHeight="1" x14ac:dyDescent="0.25">
      <c r="A614" s="31">
        <v>94421</v>
      </c>
      <c r="B614" s="13" t="s">
        <v>655</v>
      </c>
      <c r="C614" s="21">
        <v>0</v>
      </c>
      <c r="D614" s="21">
        <v>214</v>
      </c>
      <c r="E614" s="21" t="s">
        <v>656</v>
      </c>
      <c r="F614" s="11">
        <v>214</v>
      </c>
    </row>
    <row r="615" spans="1:6" ht="15.75" customHeight="1" x14ac:dyDescent="0.25">
      <c r="A615" s="5" t="s">
        <v>41</v>
      </c>
      <c r="B615" s="4"/>
      <c r="C615" s="28">
        <f t="shared" ref="C615:D615" si="138">SUM(C616,C619,C622,C625,C627)</f>
        <v>5402.25</v>
      </c>
      <c r="D615" s="28">
        <f t="shared" si="138"/>
        <v>1572.15</v>
      </c>
      <c r="E615" s="19"/>
      <c r="F615" s="9">
        <f>SUM(F616,F619,F622,F625,F627)</f>
        <v>1572.15</v>
      </c>
    </row>
    <row r="616" spans="1:6" ht="15.75" customHeight="1" x14ac:dyDescent="0.25">
      <c r="A616" s="3" t="s">
        <v>101</v>
      </c>
      <c r="B616" s="4"/>
      <c r="C616" s="29">
        <f t="shared" ref="C616:D616" si="139">SUM(C617:C618)</f>
        <v>1174.95</v>
      </c>
      <c r="D616" s="29">
        <f t="shared" si="139"/>
        <v>1149.95</v>
      </c>
      <c r="E616" s="20"/>
      <c r="F616" s="10">
        <f>SUM(F617:F618)</f>
        <v>1149.95</v>
      </c>
    </row>
    <row r="617" spans="1:6" ht="15.75" customHeight="1" x14ac:dyDescent="0.25">
      <c r="A617" s="31">
        <v>94975</v>
      </c>
      <c r="B617" s="31" t="s">
        <v>657</v>
      </c>
      <c r="C617" s="21">
        <v>324.95</v>
      </c>
      <c r="D617" s="21">
        <v>324.95</v>
      </c>
      <c r="E617" s="21"/>
      <c r="F617" s="11">
        <v>324.95</v>
      </c>
    </row>
    <row r="618" spans="1:6" ht="15.75" customHeight="1" x14ac:dyDescent="0.25">
      <c r="A618" s="31">
        <v>94975</v>
      </c>
      <c r="B618" s="31" t="s">
        <v>658</v>
      </c>
      <c r="C618" s="21">
        <v>850</v>
      </c>
      <c r="D618" s="21">
        <v>825</v>
      </c>
      <c r="E618" s="21" t="s">
        <v>265</v>
      </c>
      <c r="F618" s="11">
        <v>825</v>
      </c>
    </row>
    <row r="619" spans="1:6" ht="15.75" customHeight="1" x14ac:dyDescent="0.25">
      <c r="A619" s="3" t="s">
        <v>121</v>
      </c>
      <c r="B619" s="4"/>
      <c r="C619" s="29">
        <f t="shared" ref="C619:D619" si="140">SUM(C620:C621)</f>
        <v>1200</v>
      </c>
      <c r="D619" s="29">
        <f t="shared" si="140"/>
        <v>250</v>
      </c>
      <c r="E619" s="20"/>
      <c r="F619" s="10">
        <f>SUM(F620:F621)</f>
        <v>250</v>
      </c>
    </row>
    <row r="620" spans="1:6" ht="15.75" customHeight="1" x14ac:dyDescent="0.25">
      <c r="A620" s="31">
        <v>94975</v>
      </c>
      <c r="B620" s="31" t="s">
        <v>659</v>
      </c>
      <c r="C620" s="21">
        <v>950</v>
      </c>
      <c r="D620" s="21">
        <v>0</v>
      </c>
      <c r="E620" s="21" t="s">
        <v>660</v>
      </c>
      <c r="F620" s="11">
        <v>0</v>
      </c>
    </row>
    <row r="621" spans="1:6" ht="15.75" customHeight="1" x14ac:dyDescent="0.25">
      <c r="A621" s="31">
        <v>94975</v>
      </c>
      <c r="B621" s="31" t="s">
        <v>661</v>
      </c>
      <c r="C621" s="21">
        <v>250</v>
      </c>
      <c r="D621" s="21">
        <v>250</v>
      </c>
      <c r="E621" s="21"/>
      <c r="F621" s="11">
        <v>250</v>
      </c>
    </row>
    <row r="622" spans="1:6" ht="15.75" customHeight="1" x14ac:dyDescent="0.25">
      <c r="A622" s="3" t="s">
        <v>124</v>
      </c>
      <c r="B622" s="4"/>
      <c r="C622" s="29">
        <f t="shared" ref="C622:D622" si="141">SUM(C623:C624)</f>
        <v>1767.3</v>
      </c>
      <c r="D622" s="29">
        <f t="shared" si="141"/>
        <v>172.2</v>
      </c>
      <c r="E622" s="20"/>
      <c r="F622" s="10">
        <f>SUM(F623:F624)</f>
        <v>172.2</v>
      </c>
    </row>
    <row r="623" spans="1:6" ht="15.75" customHeight="1" x14ac:dyDescent="0.25">
      <c r="A623" s="31">
        <v>94975</v>
      </c>
      <c r="B623" s="31" t="s">
        <v>662</v>
      </c>
      <c r="C623" s="21">
        <v>167.3</v>
      </c>
      <c r="D623" s="21">
        <v>172.2</v>
      </c>
      <c r="E623" s="21" t="s">
        <v>186</v>
      </c>
      <c r="F623" s="11">
        <v>172.2</v>
      </c>
    </row>
    <row r="624" spans="1:6" ht="15.75" customHeight="1" x14ac:dyDescent="0.25">
      <c r="A624" s="31">
        <v>94975</v>
      </c>
      <c r="B624" s="31" t="s">
        <v>663</v>
      </c>
      <c r="C624" s="21">
        <v>1600</v>
      </c>
      <c r="D624" s="21">
        <v>0</v>
      </c>
      <c r="E624" s="21" t="s">
        <v>660</v>
      </c>
      <c r="F624" s="11">
        <v>0</v>
      </c>
    </row>
    <row r="625" spans="1:6" ht="15.75" customHeight="1" x14ac:dyDescent="0.25">
      <c r="A625" s="3" t="s">
        <v>127</v>
      </c>
      <c r="B625" s="4"/>
      <c r="C625" s="29">
        <f t="shared" ref="C625:D625" si="142">SUM(C626)</f>
        <v>1000</v>
      </c>
      <c r="D625" s="29">
        <f t="shared" si="142"/>
        <v>0</v>
      </c>
      <c r="E625" s="20"/>
      <c r="F625" s="10">
        <f>SUM(F626)</f>
        <v>0</v>
      </c>
    </row>
    <row r="626" spans="1:6" ht="15.75" customHeight="1" x14ac:dyDescent="0.25">
      <c r="A626" s="31">
        <v>94975</v>
      </c>
      <c r="B626" s="31" t="s">
        <v>664</v>
      </c>
      <c r="C626" s="21">
        <v>1000</v>
      </c>
      <c r="D626" s="21">
        <v>0</v>
      </c>
      <c r="E626" s="21" t="s">
        <v>177</v>
      </c>
      <c r="F626" s="11">
        <v>0</v>
      </c>
    </row>
    <row r="627" spans="1:6" ht="15.75" customHeight="1" x14ac:dyDescent="0.25">
      <c r="A627" s="3" t="s">
        <v>288</v>
      </c>
      <c r="B627" s="4"/>
      <c r="C627" s="29">
        <f t="shared" ref="C627:D627" si="143">SUM(C628)</f>
        <v>260</v>
      </c>
      <c r="D627" s="29">
        <f t="shared" si="143"/>
        <v>0</v>
      </c>
      <c r="E627" s="20"/>
      <c r="F627" s="10">
        <f>SUM(F628)</f>
        <v>0</v>
      </c>
    </row>
    <row r="628" spans="1:6" ht="15.75" customHeight="1" x14ac:dyDescent="0.25">
      <c r="A628" s="31">
        <v>94975</v>
      </c>
      <c r="B628" s="31" t="s">
        <v>665</v>
      </c>
      <c r="C628" s="21">
        <v>260</v>
      </c>
      <c r="D628" s="21">
        <v>0</v>
      </c>
      <c r="E628" s="21" t="s">
        <v>135</v>
      </c>
      <c r="F628" s="11">
        <v>0</v>
      </c>
    </row>
    <row r="629" spans="1:6" ht="15.75" customHeight="1" x14ac:dyDescent="0.25">
      <c r="A629" s="5" t="s">
        <v>42</v>
      </c>
      <c r="B629" s="4"/>
      <c r="C629" s="28">
        <f t="shared" ref="C629:D629" si="144">SUM(C630,C637,C640,C646)</f>
        <v>10123.25</v>
      </c>
      <c r="D629" s="28">
        <f t="shared" si="144"/>
        <v>0</v>
      </c>
      <c r="E629" s="19"/>
      <c r="F629" s="9">
        <f>SUM(F630,F637,F640,F646)</f>
        <v>0</v>
      </c>
    </row>
    <row r="630" spans="1:6" ht="15.75" customHeight="1" x14ac:dyDescent="0.25">
      <c r="A630" s="3" t="s">
        <v>101</v>
      </c>
      <c r="B630" s="4"/>
      <c r="C630" s="29">
        <f t="shared" ref="C630:D630" si="145">SUM(C631:C636)</f>
        <v>4725</v>
      </c>
      <c r="D630" s="29">
        <f t="shared" si="145"/>
        <v>0</v>
      </c>
      <c r="E630" s="20"/>
      <c r="F630" s="10">
        <f>SUM(F631:F636)</f>
        <v>0</v>
      </c>
    </row>
    <row r="631" spans="1:6" ht="15.75" customHeight="1" x14ac:dyDescent="0.25">
      <c r="A631" s="31">
        <v>94514</v>
      </c>
      <c r="B631" s="31" t="s">
        <v>666</v>
      </c>
      <c r="C631" s="21">
        <v>150</v>
      </c>
      <c r="D631" s="21">
        <v>0</v>
      </c>
      <c r="E631" s="21" t="s">
        <v>667</v>
      </c>
      <c r="F631" s="11">
        <v>0</v>
      </c>
    </row>
    <row r="632" spans="1:6" ht="15.75" customHeight="1" x14ac:dyDescent="0.25">
      <c r="A632" s="31">
        <v>94514</v>
      </c>
      <c r="B632" s="31" t="s">
        <v>668</v>
      </c>
      <c r="C632" s="21">
        <v>300</v>
      </c>
      <c r="D632" s="21">
        <v>0</v>
      </c>
      <c r="E632" s="21" t="s">
        <v>667</v>
      </c>
      <c r="F632" s="11">
        <v>0</v>
      </c>
    </row>
    <row r="633" spans="1:6" ht="15.75" customHeight="1" x14ac:dyDescent="0.25">
      <c r="A633" s="31">
        <v>94514</v>
      </c>
      <c r="B633" s="31" t="s">
        <v>669</v>
      </c>
      <c r="C633" s="21">
        <v>400</v>
      </c>
      <c r="D633" s="21">
        <v>0</v>
      </c>
      <c r="E633" s="21" t="s">
        <v>667</v>
      </c>
      <c r="F633" s="11">
        <v>0</v>
      </c>
    </row>
    <row r="634" spans="1:6" ht="15.75" customHeight="1" x14ac:dyDescent="0.25">
      <c r="A634" s="31">
        <v>94514</v>
      </c>
      <c r="B634" s="31" t="s">
        <v>670</v>
      </c>
      <c r="C634" s="21">
        <v>2500</v>
      </c>
      <c r="D634" s="21">
        <v>0</v>
      </c>
      <c r="E634" s="21" t="s">
        <v>667</v>
      </c>
      <c r="F634" s="11">
        <v>0</v>
      </c>
    </row>
    <row r="635" spans="1:6" ht="15.75" customHeight="1" x14ac:dyDescent="0.25">
      <c r="A635" s="31">
        <v>94514</v>
      </c>
      <c r="B635" s="31" t="s">
        <v>671</v>
      </c>
      <c r="C635" s="21">
        <v>275</v>
      </c>
      <c r="D635" s="21">
        <v>0</v>
      </c>
      <c r="E635" s="21" t="s">
        <v>672</v>
      </c>
      <c r="F635" s="11">
        <v>0</v>
      </c>
    </row>
    <row r="636" spans="1:6" ht="15.75" customHeight="1" x14ac:dyDescent="0.25">
      <c r="A636" s="31">
        <v>94514</v>
      </c>
      <c r="B636" s="31" t="s">
        <v>673</v>
      </c>
      <c r="C636" s="21">
        <v>1100</v>
      </c>
      <c r="D636" s="21">
        <v>0</v>
      </c>
      <c r="E636" s="21" t="s">
        <v>672</v>
      </c>
      <c r="F636" s="11">
        <v>0</v>
      </c>
    </row>
    <row r="637" spans="1:6" ht="15.75" customHeight="1" x14ac:dyDescent="0.25">
      <c r="A637" s="3" t="s">
        <v>121</v>
      </c>
      <c r="B637" s="4"/>
      <c r="C637" s="29">
        <f t="shared" ref="C637:D637" si="146">SUM(C638:C639)</f>
        <v>900</v>
      </c>
      <c r="D637" s="29">
        <f t="shared" si="146"/>
        <v>0</v>
      </c>
      <c r="E637" s="20"/>
      <c r="F637" s="10">
        <f>SUM(F638:F639)</f>
        <v>0</v>
      </c>
    </row>
    <row r="638" spans="1:6" ht="15.75" customHeight="1" x14ac:dyDescent="0.25">
      <c r="A638" s="31">
        <v>94514</v>
      </c>
      <c r="B638" s="31" t="s">
        <v>674</v>
      </c>
      <c r="C638" s="21">
        <v>450</v>
      </c>
      <c r="D638" s="21">
        <v>0</v>
      </c>
      <c r="E638" s="21" t="s">
        <v>675</v>
      </c>
      <c r="F638" s="11">
        <v>0</v>
      </c>
    </row>
    <row r="639" spans="1:6" ht="15.75" customHeight="1" x14ac:dyDescent="0.25">
      <c r="A639" s="31">
        <v>94514</v>
      </c>
      <c r="B639" s="31" t="s">
        <v>676</v>
      </c>
      <c r="C639" s="21">
        <v>450</v>
      </c>
      <c r="D639" s="21">
        <v>0</v>
      </c>
      <c r="E639" s="21" t="s">
        <v>675</v>
      </c>
      <c r="F639" s="11">
        <v>0</v>
      </c>
    </row>
    <row r="640" spans="1:6" ht="15.75" customHeight="1" x14ac:dyDescent="0.25">
      <c r="A640" s="3" t="s">
        <v>124</v>
      </c>
      <c r="B640" s="4"/>
      <c r="C640" s="29">
        <f t="shared" ref="C640:D640" si="147">SUM(C641:C645)</f>
        <v>3498.25</v>
      </c>
      <c r="D640" s="29">
        <f t="shared" si="147"/>
        <v>0</v>
      </c>
      <c r="E640" s="20"/>
      <c r="F640" s="10">
        <f>SUM(F641:F645)</f>
        <v>0</v>
      </c>
    </row>
    <row r="641" spans="1:6" ht="15.75" customHeight="1" x14ac:dyDescent="0.25">
      <c r="A641" s="31">
        <v>94514</v>
      </c>
      <c r="B641" s="31" t="s">
        <v>677</v>
      </c>
      <c r="C641" s="21">
        <v>751.45</v>
      </c>
      <c r="D641" s="21">
        <v>0</v>
      </c>
      <c r="E641" s="21" t="s">
        <v>675</v>
      </c>
      <c r="F641" s="11">
        <v>0</v>
      </c>
    </row>
    <row r="642" spans="1:6" ht="15.75" customHeight="1" x14ac:dyDescent="0.25">
      <c r="A642" s="31">
        <v>94514</v>
      </c>
      <c r="B642" s="31" t="s">
        <v>678</v>
      </c>
      <c r="C642" s="21">
        <v>724.85</v>
      </c>
      <c r="D642" s="21">
        <v>0</v>
      </c>
      <c r="E642" s="21" t="s">
        <v>675</v>
      </c>
      <c r="F642" s="11">
        <v>0</v>
      </c>
    </row>
    <row r="643" spans="1:6" ht="15.75" customHeight="1" x14ac:dyDescent="0.25">
      <c r="A643" s="31">
        <v>94514</v>
      </c>
      <c r="B643" s="31" t="s">
        <v>679</v>
      </c>
      <c r="C643" s="21">
        <v>640.85</v>
      </c>
      <c r="D643" s="21">
        <v>0</v>
      </c>
      <c r="E643" s="21" t="s">
        <v>675</v>
      </c>
      <c r="F643" s="11">
        <v>0</v>
      </c>
    </row>
    <row r="644" spans="1:6" ht="15.75" customHeight="1" x14ac:dyDescent="0.25">
      <c r="A644" s="31">
        <v>94514</v>
      </c>
      <c r="B644" s="31" t="s">
        <v>680</v>
      </c>
      <c r="C644" s="21">
        <v>478.8</v>
      </c>
      <c r="D644" s="21">
        <v>0</v>
      </c>
      <c r="E644" s="21" t="s">
        <v>675</v>
      </c>
      <c r="F644" s="11">
        <v>0</v>
      </c>
    </row>
    <row r="645" spans="1:6" ht="15.75" customHeight="1" x14ac:dyDescent="0.25">
      <c r="A645" s="31">
        <v>94514</v>
      </c>
      <c r="B645" s="31" t="s">
        <v>681</v>
      </c>
      <c r="C645" s="21">
        <v>902.3</v>
      </c>
      <c r="D645" s="21">
        <v>0</v>
      </c>
      <c r="E645" s="21" t="s">
        <v>675</v>
      </c>
      <c r="F645" s="11">
        <v>0</v>
      </c>
    </row>
    <row r="646" spans="1:6" ht="15.75" customHeight="1" x14ac:dyDescent="0.25">
      <c r="A646" s="3" t="s">
        <v>127</v>
      </c>
      <c r="B646" s="4"/>
      <c r="C646" s="29">
        <f t="shared" ref="C646:D646" si="148">C647</f>
        <v>1000</v>
      </c>
      <c r="D646" s="29">
        <f t="shared" si="148"/>
        <v>0</v>
      </c>
      <c r="E646" s="20"/>
      <c r="F646" s="10">
        <f>F647</f>
        <v>0</v>
      </c>
    </row>
    <row r="647" spans="1:6" ht="15.75" customHeight="1" x14ac:dyDescent="0.25">
      <c r="A647" s="31">
        <v>94514</v>
      </c>
      <c r="B647" s="31" t="s">
        <v>205</v>
      </c>
      <c r="C647" s="21">
        <v>1000</v>
      </c>
      <c r="D647" s="21">
        <v>0</v>
      </c>
      <c r="E647" s="21" t="s">
        <v>675</v>
      </c>
      <c r="F647" s="11">
        <v>0</v>
      </c>
    </row>
    <row r="648" spans="1:6" ht="15.75" customHeight="1" x14ac:dyDescent="0.25">
      <c r="A648" s="6" t="s">
        <v>43</v>
      </c>
      <c r="B648" s="7"/>
      <c r="C648" s="28">
        <f t="shared" ref="C648:D648" si="149">SUM(C649,C655,C658,C661,C663)</f>
        <v>6055.4</v>
      </c>
      <c r="D648" s="28">
        <f t="shared" si="149"/>
        <v>5331</v>
      </c>
      <c r="E648" s="19"/>
      <c r="F648" s="9">
        <f>SUM(F649,F655,F658,F661,F663)</f>
        <v>5331</v>
      </c>
    </row>
    <row r="649" spans="1:6" ht="15.75" customHeight="1" x14ac:dyDescent="0.25">
      <c r="A649" s="3" t="s">
        <v>101</v>
      </c>
      <c r="B649" s="4"/>
      <c r="C649" s="29">
        <f t="shared" ref="C649:D649" si="150">SUM(C650:C654)</f>
        <v>3610</v>
      </c>
      <c r="D649" s="29">
        <f t="shared" si="150"/>
        <v>3546</v>
      </c>
      <c r="E649" s="20"/>
      <c r="F649" s="10">
        <f>SUM(F650:F654)</f>
        <v>3546</v>
      </c>
    </row>
    <row r="650" spans="1:6" ht="15.75" customHeight="1" x14ac:dyDescent="0.25">
      <c r="A650" s="31">
        <v>94728</v>
      </c>
      <c r="B650" s="31" t="s">
        <v>682</v>
      </c>
      <c r="C650" s="21">
        <v>3150</v>
      </c>
      <c r="D650" s="21">
        <v>3136</v>
      </c>
      <c r="E650" s="21" t="s">
        <v>683</v>
      </c>
      <c r="F650" s="11">
        <v>3136</v>
      </c>
    </row>
    <row r="651" spans="1:6" ht="15.75" customHeight="1" x14ac:dyDescent="0.25">
      <c r="A651" s="31">
        <v>94728</v>
      </c>
      <c r="B651" s="31" t="s">
        <v>684</v>
      </c>
      <c r="C651" s="21">
        <v>50</v>
      </c>
      <c r="D651" s="21">
        <v>0</v>
      </c>
      <c r="E651" s="21" t="s">
        <v>135</v>
      </c>
      <c r="F651" s="11">
        <v>0</v>
      </c>
    </row>
    <row r="652" spans="1:6" ht="15.75" customHeight="1" x14ac:dyDescent="0.25">
      <c r="A652" s="31">
        <v>94728</v>
      </c>
      <c r="B652" s="31" t="s">
        <v>685</v>
      </c>
      <c r="C652" s="21">
        <v>180</v>
      </c>
      <c r="D652" s="21">
        <v>180</v>
      </c>
      <c r="E652" s="21"/>
      <c r="F652" s="11">
        <v>180</v>
      </c>
    </row>
    <row r="653" spans="1:6" ht="15.75" customHeight="1" x14ac:dyDescent="0.25">
      <c r="A653" s="31">
        <v>94728</v>
      </c>
      <c r="B653" s="31" t="s">
        <v>686</v>
      </c>
      <c r="C653" s="21">
        <v>200</v>
      </c>
      <c r="D653" s="21">
        <v>200</v>
      </c>
      <c r="E653" s="21"/>
      <c r="F653" s="11">
        <v>200</v>
      </c>
    </row>
    <row r="654" spans="1:6" ht="15.75" customHeight="1" x14ac:dyDescent="0.25">
      <c r="A654" s="31">
        <v>94728</v>
      </c>
      <c r="B654" s="31" t="s">
        <v>687</v>
      </c>
      <c r="C654" s="21">
        <v>30</v>
      </c>
      <c r="D654" s="21">
        <v>30</v>
      </c>
      <c r="E654" s="21"/>
      <c r="F654" s="11">
        <v>30</v>
      </c>
    </row>
    <row r="655" spans="1:6" ht="15.75" customHeight="1" x14ac:dyDescent="0.25">
      <c r="A655" s="3" t="s">
        <v>121</v>
      </c>
      <c r="B655" s="4"/>
      <c r="C655" s="29">
        <f t="shared" ref="C655:D655" si="151">SUM(C656:C657)</f>
        <v>900</v>
      </c>
      <c r="D655" s="29">
        <f t="shared" si="151"/>
        <v>725</v>
      </c>
      <c r="E655" s="20"/>
      <c r="F655" s="10">
        <f>SUM(F656:F657)</f>
        <v>725</v>
      </c>
    </row>
    <row r="656" spans="1:6" ht="15.75" customHeight="1" x14ac:dyDescent="0.25">
      <c r="A656" s="31">
        <v>94728</v>
      </c>
      <c r="B656" s="31" t="s">
        <v>688</v>
      </c>
      <c r="C656" s="21">
        <v>450</v>
      </c>
      <c r="D656" s="21">
        <v>450</v>
      </c>
      <c r="F656" s="11">
        <v>450</v>
      </c>
    </row>
    <row r="657" spans="1:6" ht="15.75" customHeight="1" x14ac:dyDescent="0.25">
      <c r="A657" s="31">
        <v>94728</v>
      </c>
      <c r="B657" s="31" t="s">
        <v>689</v>
      </c>
      <c r="C657" s="21">
        <v>450</v>
      </c>
      <c r="D657" s="21">
        <v>275</v>
      </c>
      <c r="E657" s="21" t="s">
        <v>690</v>
      </c>
      <c r="F657" s="11">
        <v>275</v>
      </c>
    </row>
    <row r="658" spans="1:6" ht="15.75" customHeight="1" x14ac:dyDescent="0.25">
      <c r="A658" s="3" t="s">
        <v>124</v>
      </c>
      <c r="B658" s="4"/>
      <c r="C658" s="29">
        <f t="shared" ref="C658:D658" si="152">SUM(C659:C660)</f>
        <v>225.4</v>
      </c>
      <c r="D658" s="29">
        <f t="shared" si="152"/>
        <v>0</v>
      </c>
      <c r="E658" s="20"/>
      <c r="F658" s="10">
        <f>SUM(F659:F660)</f>
        <v>0</v>
      </c>
    </row>
    <row r="659" spans="1:6" ht="15.75" customHeight="1" x14ac:dyDescent="0.25">
      <c r="A659" s="31">
        <v>94728</v>
      </c>
      <c r="B659" s="31" t="s">
        <v>688</v>
      </c>
      <c r="C659" s="21">
        <v>112.7</v>
      </c>
      <c r="D659" s="21">
        <v>0</v>
      </c>
      <c r="E659" s="21" t="s">
        <v>691</v>
      </c>
      <c r="F659" s="11">
        <v>0</v>
      </c>
    </row>
    <row r="660" spans="1:6" ht="15.75" customHeight="1" x14ac:dyDescent="0.25">
      <c r="A660" s="31">
        <v>94728</v>
      </c>
      <c r="B660" s="31" t="s">
        <v>689</v>
      </c>
      <c r="C660" s="21">
        <v>112.7</v>
      </c>
      <c r="D660" s="21">
        <v>0</v>
      </c>
      <c r="E660" s="21" t="s">
        <v>691</v>
      </c>
      <c r="F660" s="11">
        <v>0</v>
      </c>
    </row>
    <row r="661" spans="1:6" ht="15.75" customHeight="1" x14ac:dyDescent="0.25">
      <c r="A661" s="3" t="s">
        <v>127</v>
      </c>
      <c r="B661" s="4"/>
      <c r="C661" s="29">
        <f t="shared" ref="C661:D661" si="153">C662</f>
        <v>1000</v>
      </c>
      <c r="D661" s="29">
        <f t="shared" si="153"/>
        <v>1000</v>
      </c>
      <c r="E661" s="20"/>
      <c r="F661" s="10">
        <f>F662</f>
        <v>1000</v>
      </c>
    </row>
    <row r="662" spans="1:6" ht="15.75" customHeight="1" x14ac:dyDescent="0.25">
      <c r="A662" s="31">
        <v>94728</v>
      </c>
      <c r="B662" s="31" t="s">
        <v>128</v>
      </c>
      <c r="C662" s="21">
        <v>1000</v>
      </c>
      <c r="D662" s="21">
        <v>1000</v>
      </c>
      <c r="E662" s="21"/>
      <c r="F662" s="11">
        <v>1000</v>
      </c>
    </row>
    <row r="663" spans="1:6" ht="15.75" customHeight="1" x14ac:dyDescent="0.25">
      <c r="A663" s="3" t="s">
        <v>288</v>
      </c>
      <c r="B663" s="4"/>
      <c r="C663" s="29">
        <f t="shared" ref="C663:D663" si="154">SUM(C664:C667)</f>
        <v>320</v>
      </c>
      <c r="D663" s="29">
        <f t="shared" si="154"/>
        <v>60</v>
      </c>
      <c r="E663" s="20"/>
      <c r="F663" s="10">
        <f>SUM(F664:F667)</f>
        <v>60</v>
      </c>
    </row>
    <row r="664" spans="1:6" ht="15.75" customHeight="1" x14ac:dyDescent="0.25">
      <c r="A664" s="31">
        <v>94728</v>
      </c>
      <c r="B664" s="31" t="s">
        <v>692</v>
      </c>
      <c r="C664" s="21">
        <v>200</v>
      </c>
      <c r="D664" s="21">
        <v>0</v>
      </c>
      <c r="E664" s="21" t="s">
        <v>135</v>
      </c>
      <c r="F664" s="11">
        <v>0</v>
      </c>
    </row>
    <row r="665" spans="1:6" ht="15.75" customHeight="1" x14ac:dyDescent="0.25">
      <c r="A665" s="31">
        <v>94728</v>
      </c>
      <c r="B665" s="31" t="s">
        <v>693</v>
      </c>
      <c r="C665" s="21">
        <v>20</v>
      </c>
      <c r="D665" s="21">
        <v>20</v>
      </c>
      <c r="E665" s="21"/>
      <c r="F665" s="11">
        <v>20</v>
      </c>
    </row>
    <row r="666" spans="1:6" ht="15.75" customHeight="1" x14ac:dyDescent="0.25">
      <c r="A666" s="31">
        <v>94728</v>
      </c>
      <c r="B666" s="31" t="s">
        <v>694</v>
      </c>
      <c r="C666" s="21">
        <v>40</v>
      </c>
      <c r="D666" s="21">
        <v>40</v>
      </c>
      <c r="E666" s="21"/>
      <c r="F666" s="11">
        <v>40</v>
      </c>
    </row>
    <row r="667" spans="1:6" ht="15.75" customHeight="1" x14ac:dyDescent="0.25">
      <c r="A667" s="31">
        <v>94728</v>
      </c>
      <c r="B667" s="31" t="s">
        <v>695</v>
      </c>
      <c r="C667" s="21">
        <v>60</v>
      </c>
      <c r="D667" s="21">
        <v>0</v>
      </c>
      <c r="E667" s="21" t="s">
        <v>135</v>
      </c>
      <c r="F667" s="11">
        <v>0</v>
      </c>
    </row>
    <row r="668" spans="1:6" ht="15.75" customHeight="1" x14ac:dyDescent="0.25">
      <c r="A668" s="5" t="s">
        <v>44</v>
      </c>
      <c r="B668" s="4"/>
      <c r="C668" s="28">
        <f t="shared" ref="C668:D668" si="155">SUM(C669,C672,C675,C678)</f>
        <v>5374.2</v>
      </c>
      <c r="D668" s="28">
        <f t="shared" si="155"/>
        <v>4847.1000000000004</v>
      </c>
      <c r="E668" s="19"/>
      <c r="F668" s="9">
        <f>SUM(F669,F672,F675,F678)</f>
        <v>4847.1000000000004</v>
      </c>
    </row>
    <row r="669" spans="1:6" ht="15.75" customHeight="1" x14ac:dyDescent="0.25">
      <c r="A669" s="3" t="s">
        <v>101</v>
      </c>
      <c r="B669" s="4"/>
      <c r="C669" s="29">
        <f t="shared" ref="C669:D669" si="156">SUM(C670:C671)</f>
        <v>3035</v>
      </c>
      <c r="D669" s="29">
        <f t="shared" si="156"/>
        <v>2999</v>
      </c>
      <c r="E669" s="20"/>
      <c r="F669" s="10">
        <f>SUM(F670:F671)</f>
        <v>2999</v>
      </c>
    </row>
    <row r="670" spans="1:6" ht="15.75" customHeight="1" x14ac:dyDescent="0.25">
      <c r="A670" s="31">
        <v>94876</v>
      </c>
      <c r="B670" s="31" t="s">
        <v>696</v>
      </c>
      <c r="C670" s="21">
        <v>2735</v>
      </c>
      <c r="D670" s="21">
        <v>2735</v>
      </c>
      <c r="E670" s="21"/>
      <c r="F670" s="11">
        <v>2735</v>
      </c>
    </row>
    <row r="671" spans="1:6" ht="15.75" customHeight="1" x14ac:dyDescent="0.25">
      <c r="A671" s="31">
        <v>94876</v>
      </c>
      <c r="B671" s="31" t="s">
        <v>697</v>
      </c>
      <c r="C671" s="21">
        <v>300</v>
      </c>
      <c r="D671" s="21">
        <v>264</v>
      </c>
      <c r="E671" s="21" t="s">
        <v>265</v>
      </c>
      <c r="F671" s="11">
        <v>264</v>
      </c>
    </row>
    <row r="672" spans="1:6" ht="15.75" customHeight="1" x14ac:dyDescent="0.25">
      <c r="A672" s="3" t="s">
        <v>121</v>
      </c>
      <c r="B672" s="4"/>
      <c r="C672" s="29">
        <f t="shared" ref="C672:D672" si="157">SUM(C673:C674)</f>
        <v>1000</v>
      </c>
      <c r="D672" s="29">
        <f t="shared" si="157"/>
        <v>500</v>
      </c>
      <c r="E672" s="20"/>
      <c r="F672" s="10">
        <f>SUM(F673:F674)</f>
        <v>500</v>
      </c>
    </row>
    <row r="673" spans="1:6" ht="15.75" customHeight="1" x14ac:dyDescent="0.25">
      <c r="A673" s="31">
        <v>94876</v>
      </c>
      <c r="B673" s="31" t="s">
        <v>698</v>
      </c>
      <c r="C673" s="21">
        <v>500</v>
      </c>
      <c r="D673" s="21">
        <v>500</v>
      </c>
      <c r="E673" s="21"/>
      <c r="F673" s="11">
        <v>500</v>
      </c>
    </row>
    <row r="674" spans="1:6" ht="15.75" customHeight="1" x14ac:dyDescent="0.25">
      <c r="A674" s="31">
        <v>94876</v>
      </c>
      <c r="B674" s="31" t="s">
        <v>699</v>
      </c>
      <c r="C674" s="21">
        <v>500</v>
      </c>
      <c r="D674" s="21">
        <v>0</v>
      </c>
      <c r="E674" s="21" t="s">
        <v>177</v>
      </c>
      <c r="F674" s="11">
        <v>0</v>
      </c>
    </row>
    <row r="675" spans="1:6" ht="15.75" customHeight="1" x14ac:dyDescent="0.25">
      <c r="A675" s="3" t="s">
        <v>124</v>
      </c>
      <c r="B675" s="4"/>
      <c r="C675" s="29">
        <f t="shared" ref="C675:D675" si="158">SUM(C676:C677)</f>
        <v>339.2</v>
      </c>
      <c r="D675" s="29">
        <f t="shared" si="158"/>
        <v>348.1</v>
      </c>
      <c r="E675" s="20"/>
      <c r="F675" s="10">
        <f>SUM(F676:F677)</f>
        <v>348.1</v>
      </c>
    </row>
    <row r="676" spans="1:6" ht="15.75" customHeight="1" x14ac:dyDescent="0.25">
      <c r="A676" s="31">
        <v>94876</v>
      </c>
      <c r="B676" s="31" t="s">
        <v>700</v>
      </c>
      <c r="C676" s="21">
        <v>184</v>
      </c>
      <c r="D676" s="21">
        <v>189.06</v>
      </c>
      <c r="E676" s="21" t="s">
        <v>186</v>
      </c>
      <c r="F676" s="11">
        <v>189.06</v>
      </c>
    </row>
    <row r="677" spans="1:6" ht="15.75" customHeight="1" x14ac:dyDescent="0.25">
      <c r="A677" s="31">
        <v>94876</v>
      </c>
      <c r="B677" s="31" t="s">
        <v>701</v>
      </c>
      <c r="C677" s="21">
        <v>155.19999999999999</v>
      </c>
      <c r="D677" s="21">
        <v>159.04</v>
      </c>
      <c r="E677" s="21" t="s">
        <v>186</v>
      </c>
      <c r="F677" s="11">
        <v>159.04</v>
      </c>
    </row>
    <row r="678" spans="1:6" ht="15.75" customHeight="1" x14ac:dyDescent="0.25">
      <c r="A678" s="3" t="s">
        <v>127</v>
      </c>
      <c r="B678" s="4"/>
      <c r="C678" s="29">
        <f t="shared" ref="C678:D678" si="159">C679</f>
        <v>1000</v>
      </c>
      <c r="D678" s="29">
        <f t="shared" si="159"/>
        <v>1000</v>
      </c>
      <c r="E678" s="20"/>
      <c r="F678" s="10">
        <f>F679</f>
        <v>1000</v>
      </c>
    </row>
    <row r="679" spans="1:6" ht="15.75" customHeight="1" x14ac:dyDescent="0.25">
      <c r="A679" s="31">
        <v>94876</v>
      </c>
      <c r="B679" s="31" t="s">
        <v>702</v>
      </c>
      <c r="C679" s="21">
        <v>1000</v>
      </c>
      <c r="D679" s="21">
        <v>1000</v>
      </c>
      <c r="E679" s="21"/>
      <c r="F679" s="11">
        <v>1000</v>
      </c>
    </row>
    <row r="680" spans="1:6" ht="15.75" customHeight="1" x14ac:dyDescent="0.25">
      <c r="A680" s="5" t="s">
        <v>45</v>
      </c>
      <c r="B680" s="4"/>
      <c r="C680" s="28">
        <f t="shared" ref="C680:D680" si="160">SUM(C681,C690)</f>
        <v>7990</v>
      </c>
      <c r="D680" s="28">
        <f t="shared" si="160"/>
        <v>405</v>
      </c>
      <c r="E680" s="19"/>
      <c r="F680" s="9">
        <f>SUM(F681,F690)</f>
        <v>405</v>
      </c>
    </row>
    <row r="681" spans="1:6" ht="15.75" customHeight="1" x14ac:dyDescent="0.25">
      <c r="A681" s="3" t="s">
        <v>101</v>
      </c>
      <c r="B681" s="4"/>
      <c r="C681" s="29">
        <f t="shared" ref="C681:D681" si="161">SUM(C682:C689)</f>
        <v>340</v>
      </c>
      <c r="D681" s="29">
        <f t="shared" si="161"/>
        <v>25</v>
      </c>
      <c r="E681" s="20"/>
      <c r="F681" s="10">
        <f>SUM(F682:F689)</f>
        <v>25</v>
      </c>
    </row>
    <row r="682" spans="1:6" ht="15.75" customHeight="1" x14ac:dyDescent="0.25">
      <c r="A682" s="31">
        <v>94949</v>
      </c>
      <c r="B682" s="31" t="s">
        <v>703</v>
      </c>
      <c r="C682" s="21">
        <v>0</v>
      </c>
      <c r="D682" s="21">
        <v>0</v>
      </c>
      <c r="E682" s="21" t="s">
        <v>704</v>
      </c>
      <c r="F682" s="11">
        <v>0</v>
      </c>
    </row>
    <row r="683" spans="1:6" ht="15.75" customHeight="1" x14ac:dyDescent="0.25">
      <c r="A683" s="31">
        <v>94949</v>
      </c>
      <c r="B683" s="31" t="s">
        <v>705</v>
      </c>
      <c r="C683" s="21">
        <v>0</v>
      </c>
      <c r="D683" s="21">
        <v>0</v>
      </c>
      <c r="E683" s="21" t="s">
        <v>704</v>
      </c>
      <c r="F683" s="11">
        <v>0</v>
      </c>
    </row>
    <row r="684" spans="1:6" ht="15.75" customHeight="1" x14ac:dyDescent="0.25">
      <c r="A684" s="31">
        <v>94949</v>
      </c>
      <c r="B684" s="31" t="s">
        <v>706</v>
      </c>
      <c r="C684" s="21">
        <v>120</v>
      </c>
      <c r="D684" s="21">
        <v>0</v>
      </c>
      <c r="E684" s="21" t="s">
        <v>707</v>
      </c>
      <c r="F684" s="11">
        <v>0</v>
      </c>
    </row>
    <row r="685" spans="1:6" ht="15.75" customHeight="1" x14ac:dyDescent="0.25">
      <c r="A685" s="31">
        <v>94949</v>
      </c>
      <c r="B685" s="31" t="s">
        <v>708</v>
      </c>
      <c r="C685" s="21">
        <v>0</v>
      </c>
      <c r="D685" s="21">
        <v>0</v>
      </c>
      <c r="E685" s="21" t="s">
        <v>704</v>
      </c>
      <c r="F685" s="11">
        <v>0</v>
      </c>
    </row>
    <row r="686" spans="1:6" ht="15.75" customHeight="1" x14ac:dyDescent="0.25">
      <c r="A686" s="31">
        <v>94949</v>
      </c>
      <c r="B686" s="13" t="s">
        <v>709</v>
      </c>
      <c r="C686" s="21">
        <v>30</v>
      </c>
      <c r="D686" s="21">
        <v>25</v>
      </c>
      <c r="E686" s="21" t="s">
        <v>710</v>
      </c>
      <c r="F686" s="11">
        <v>25</v>
      </c>
    </row>
    <row r="687" spans="1:6" ht="15.75" customHeight="1" x14ac:dyDescent="0.25">
      <c r="A687" s="31">
        <v>94949</v>
      </c>
      <c r="B687" s="31" t="s">
        <v>711</v>
      </c>
      <c r="C687" s="21">
        <v>60</v>
      </c>
      <c r="D687" s="21">
        <v>0</v>
      </c>
      <c r="E687" s="21" t="s">
        <v>501</v>
      </c>
      <c r="F687" s="11">
        <v>0</v>
      </c>
    </row>
    <row r="688" spans="1:6" ht="15.75" customHeight="1" x14ac:dyDescent="0.25">
      <c r="A688" s="31">
        <v>94949</v>
      </c>
      <c r="B688" s="31" t="s">
        <v>712</v>
      </c>
      <c r="C688" s="21">
        <v>30</v>
      </c>
      <c r="D688" s="21">
        <v>0</v>
      </c>
      <c r="E688" s="21" t="s">
        <v>162</v>
      </c>
      <c r="F688" s="11">
        <v>0</v>
      </c>
    </row>
    <row r="689" spans="1:6" ht="15.75" customHeight="1" x14ac:dyDescent="0.25">
      <c r="A689" s="31">
        <v>94949</v>
      </c>
      <c r="B689" s="31" t="s">
        <v>713</v>
      </c>
      <c r="C689" s="21">
        <v>100</v>
      </c>
      <c r="D689" s="21">
        <v>0</v>
      </c>
      <c r="E689" s="21" t="s">
        <v>177</v>
      </c>
      <c r="F689" s="11">
        <v>0</v>
      </c>
    </row>
    <row r="690" spans="1:6" ht="15.75" customHeight="1" x14ac:dyDescent="0.25">
      <c r="A690" s="3" t="s">
        <v>121</v>
      </c>
      <c r="B690" s="4"/>
      <c r="C690" s="29">
        <f t="shared" ref="C690:D690" si="162">SUM(C691:C701)</f>
        <v>7650</v>
      </c>
      <c r="D690" s="29">
        <f t="shared" si="162"/>
        <v>380</v>
      </c>
      <c r="E690" s="20"/>
      <c r="F690" s="10">
        <f>SUM(F691:F701)</f>
        <v>380</v>
      </c>
    </row>
    <row r="691" spans="1:6" ht="15.75" customHeight="1" x14ac:dyDescent="0.25">
      <c r="A691" s="31">
        <v>94949</v>
      </c>
      <c r="B691" s="31" t="s">
        <v>714</v>
      </c>
      <c r="C691" s="21">
        <v>600</v>
      </c>
      <c r="D691" s="21">
        <v>0</v>
      </c>
      <c r="E691" s="21" t="s">
        <v>715</v>
      </c>
      <c r="F691" s="11">
        <v>0</v>
      </c>
    </row>
    <row r="692" spans="1:6" ht="15.75" customHeight="1" x14ac:dyDescent="0.25">
      <c r="A692" s="31">
        <v>94949</v>
      </c>
      <c r="B692" s="31" t="s">
        <v>716</v>
      </c>
      <c r="C692" s="21">
        <v>5000</v>
      </c>
      <c r="D692" s="21">
        <v>0</v>
      </c>
      <c r="E692" s="21" t="s">
        <v>204</v>
      </c>
      <c r="F692" s="11">
        <v>0</v>
      </c>
    </row>
    <row r="693" spans="1:6" ht="15.75" customHeight="1" x14ac:dyDescent="0.25">
      <c r="A693" s="31">
        <v>94949</v>
      </c>
      <c r="B693" s="31" t="s">
        <v>717</v>
      </c>
      <c r="C693" s="21">
        <v>50</v>
      </c>
      <c r="D693" s="21">
        <v>50</v>
      </c>
      <c r="E693" s="21"/>
      <c r="F693" s="11">
        <v>50</v>
      </c>
    </row>
    <row r="694" spans="1:6" ht="15.75" customHeight="1" x14ac:dyDescent="0.25">
      <c r="A694" s="31">
        <v>94949</v>
      </c>
      <c r="B694" s="31" t="s">
        <v>718</v>
      </c>
      <c r="C694" s="21">
        <v>1200</v>
      </c>
      <c r="D694" s="21">
        <v>0</v>
      </c>
      <c r="E694" s="21" t="s">
        <v>612</v>
      </c>
      <c r="F694" s="11">
        <v>0</v>
      </c>
    </row>
    <row r="695" spans="1:6" ht="15.75" customHeight="1" x14ac:dyDescent="0.25">
      <c r="A695" s="31">
        <v>94949</v>
      </c>
      <c r="B695" s="31" t="s">
        <v>719</v>
      </c>
      <c r="C695" s="21">
        <v>75</v>
      </c>
      <c r="D695" s="21">
        <v>60</v>
      </c>
      <c r="E695" s="21" t="s">
        <v>265</v>
      </c>
      <c r="F695" s="11">
        <v>60</v>
      </c>
    </row>
    <row r="696" spans="1:6" ht="15.75" customHeight="1" x14ac:dyDescent="0.25">
      <c r="A696" s="31">
        <v>94949</v>
      </c>
      <c r="B696" s="31" t="s">
        <v>720</v>
      </c>
      <c r="C696" s="21">
        <v>50</v>
      </c>
      <c r="D696" s="21">
        <v>50</v>
      </c>
      <c r="E696" s="21"/>
      <c r="F696" s="11">
        <v>50</v>
      </c>
    </row>
    <row r="697" spans="1:6" ht="15.75" customHeight="1" x14ac:dyDescent="0.25">
      <c r="A697" s="31">
        <v>94949</v>
      </c>
      <c r="B697" s="13" t="s">
        <v>721</v>
      </c>
      <c r="C697" s="21">
        <v>350</v>
      </c>
      <c r="D697" s="21">
        <v>0</v>
      </c>
      <c r="E697" s="21" t="s">
        <v>177</v>
      </c>
      <c r="F697" s="11">
        <v>0</v>
      </c>
    </row>
    <row r="698" spans="1:6" ht="15.75" customHeight="1" x14ac:dyDescent="0.25">
      <c r="A698" s="31">
        <v>94949</v>
      </c>
      <c r="B698" s="31" t="s">
        <v>722</v>
      </c>
      <c r="C698" s="21">
        <v>125</v>
      </c>
      <c r="D698" s="21">
        <v>110</v>
      </c>
      <c r="E698" s="21" t="s">
        <v>265</v>
      </c>
      <c r="F698" s="11">
        <v>110</v>
      </c>
    </row>
    <row r="699" spans="1:6" ht="15.75" customHeight="1" x14ac:dyDescent="0.25">
      <c r="A699" s="31">
        <v>94949</v>
      </c>
      <c r="B699" s="31" t="s">
        <v>723</v>
      </c>
      <c r="C699" s="21">
        <v>50</v>
      </c>
      <c r="D699" s="21">
        <v>50</v>
      </c>
      <c r="E699" s="21"/>
      <c r="F699" s="11">
        <v>50</v>
      </c>
    </row>
    <row r="700" spans="1:6" ht="15.75" customHeight="1" x14ac:dyDescent="0.25">
      <c r="A700" s="31">
        <v>94949</v>
      </c>
      <c r="B700" s="13" t="s">
        <v>724</v>
      </c>
      <c r="C700" s="21">
        <v>75</v>
      </c>
      <c r="D700" s="21">
        <v>0</v>
      </c>
      <c r="E700" s="21" t="s">
        <v>144</v>
      </c>
      <c r="F700" s="11">
        <v>0</v>
      </c>
    </row>
    <row r="701" spans="1:6" ht="15.75" customHeight="1" x14ac:dyDescent="0.25">
      <c r="A701" s="31">
        <v>94949</v>
      </c>
      <c r="B701" s="13" t="s">
        <v>725</v>
      </c>
      <c r="C701" s="21">
        <v>75</v>
      </c>
      <c r="D701" s="21">
        <v>60</v>
      </c>
      <c r="E701" s="21" t="s">
        <v>265</v>
      </c>
      <c r="F701" s="11">
        <v>60</v>
      </c>
    </row>
    <row r="702" spans="1:6" ht="15.75" customHeight="1" x14ac:dyDescent="0.25">
      <c r="A702" s="5" t="s">
        <v>46</v>
      </c>
      <c r="B702" s="4"/>
      <c r="C702" s="28">
        <f t="shared" ref="C702:D702" si="163">SUM(C703,C711,C719,C721)</f>
        <v>13366.64</v>
      </c>
      <c r="D702" s="28">
        <f t="shared" si="163"/>
        <v>4162.24</v>
      </c>
      <c r="E702" s="19"/>
      <c r="F702" s="9">
        <f>SUM(F703,F711,F719,F721)</f>
        <v>4162.24</v>
      </c>
    </row>
    <row r="703" spans="1:6" ht="15.75" customHeight="1" x14ac:dyDescent="0.25">
      <c r="A703" s="3" t="s">
        <v>121</v>
      </c>
      <c r="B703" s="4"/>
      <c r="C703" s="29">
        <f t="shared" ref="C703:D703" si="164">SUM(C704:C710)</f>
        <v>5535</v>
      </c>
      <c r="D703" s="29">
        <f t="shared" si="164"/>
        <v>2450</v>
      </c>
      <c r="E703" s="20"/>
      <c r="F703" s="10">
        <f>SUM(F704:F710)</f>
        <v>2450</v>
      </c>
    </row>
    <row r="704" spans="1:6" ht="15.75" customHeight="1" x14ac:dyDescent="0.25">
      <c r="A704" s="31">
        <v>94730</v>
      </c>
      <c r="B704" s="13" t="s">
        <v>726</v>
      </c>
      <c r="C704" s="21">
        <v>2600</v>
      </c>
      <c r="D704" s="21">
        <v>1100</v>
      </c>
      <c r="E704" s="21" t="s">
        <v>727</v>
      </c>
      <c r="F704" s="11">
        <v>1100</v>
      </c>
    </row>
    <row r="705" spans="1:6" ht="15.75" customHeight="1" x14ac:dyDescent="0.25">
      <c r="A705" s="31">
        <v>94730</v>
      </c>
      <c r="B705" s="31" t="s">
        <v>728</v>
      </c>
      <c r="C705" s="21">
        <v>210</v>
      </c>
      <c r="D705" s="21">
        <v>0</v>
      </c>
      <c r="E705" s="21" t="s">
        <v>729</v>
      </c>
      <c r="F705" s="11">
        <v>0</v>
      </c>
    </row>
    <row r="706" spans="1:6" ht="15.75" customHeight="1" x14ac:dyDescent="0.25">
      <c r="A706" s="31">
        <v>94730</v>
      </c>
      <c r="B706" s="31" t="s">
        <v>730</v>
      </c>
      <c r="C706" s="21">
        <v>550</v>
      </c>
      <c r="D706" s="21">
        <v>550</v>
      </c>
      <c r="E706" s="21"/>
      <c r="F706" s="11">
        <v>550</v>
      </c>
    </row>
    <row r="707" spans="1:6" ht="15.75" customHeight="1" x14ac:dyDescent="0.25">
      <c r="A707" s="31">
        <v>94730</v>
      </c>
      <c r="B707" s="31" t="s">
        <v>731</v>
      </c>
      <c r="C707" s="21">
        <v>800</v>
      </c>
      <c r="D707" s="21">
        <v>800</v>
      </c>
      <c r="E707" s="21"/>
      <c r="F707" s="11">
        <v>800</v>
      </c>
    </row>
    <row r="708" spans="1:6" ht="15.75" customHeight="1" x14ac:dyDescent="0.25">
      <c r="A708" s="31">
        <v>94730</v>
      </c>
      <c r="B708" s="31" t="s">
        <v>732</v>
      </c>
      <c r="C708" s="21">
        <v>175</v>
      </c>
      <c r="D708" s="21">
        <v>0</v>
      </c>
      <c r="E708" s="21" t="s">
        <v>729</v>
      </c>
      <c r="F708" s="11">
        <v>0</v>
      </c>
    </row>
    <row r="709" spans="1:6" ht="15.75" customHeight="1" x14ac:dyDescent="0.25">
      <c r="A709" s="31">
        <v>94730</v>
      </c>
      <c r="B709" s="31" t="s">
        <v>733</v>
      </c>
      <c r="C709" s="21">
        <v>550</v>
      </c>
      <c r="D709" s="21">
        <v>0</v>
      </c>
      <c r="E709" s="21" t="s">
        <v>729</v>
      </c>
      <c r="F709" s="11">
        <v>0</v>
      </c>
    </row>
    <row r="710" spans="1:6" ht="15.75" customHeight="1" x14ac:dyDescent="0.25">
      <c r="A710" s="31">
        <v>94730</v>
      </c>
      <c r="B710" s="31" t="s">
        <v>734</v>
      </c>
      <c r="C710" s="21">
        <v>650</v>
      </c>
      <c r="D710" s="21">
        <v>0</v>
      </c>
      <c r="E710" s="21" t="s">
        <v>729</v>
      </c>
      <c r="F710" s="11">
        <v>0</v>
      </c>
    </row>
    <row r="711" spans="1:6" ht="15.75" customHeight="1" x14ac:dyDescent="0.25">
      <c r="A711" s="3" t="s">
        <v>124</v>
      </c>
      <c r="B711" s="4"/>
      <c r="C711" s="29">
        <f t="shared" ref="C711:D711" si="165">SUM(C712:C718)</f>
        <v>5581.6399999999994</v>
      </c>
      <c r="D711" s="29">
        <f t="shared" si="165"/>
        <v>1712.24</v>
      </c>
      <c r="E711" s="20"/>
      <c r="F711" s="10">
        <f>SUM(F712:F718)</f>
        <v>1712.24</v>
      </c>
    </row>
    <row r="712" spans="1:6" ht="15.75" customHeight="1" x14ac:dyDescent="0.25">
      <c r="A712" s="31">
        <v>94730</v>
      </c>
      <c r="B712" s="31" t="s">
        <v>735</v>
      </c>
      <c r="C712" s="21">
        <v>338.64</v>
      </c>
      <c r="D712" s="21">
        <v>0</v>
      </c>
      <c r="E712" s="21" t="s">
        <v>729</v>
      </c>
      <c r="F712" s="11">
        <v>0</v>
      </c>
    </row>
    <row r="713" spans="1:6" ht="15.75" customHeight="1" x14ac:dyDescent="0.25">
      <c r="A713" s="31">
        <v>94730</v>
      </c>
      <c r="B713" s="31" t="s">
        <v>736</v>
      </c>
      <c r="C713" s="21">
        <v>372.13</v>
      </c>
      <c r="D713" s="21">
        <v>362.24</v>
      </c>
      <c r="E713" s="21" t="s">
        <v>283</v>
      </c>
      <c r="F713" s="11">
        <v>362.24</v>
      </c>
    </row>
    <row r="714" spans="1:6" ht="15.75" customHeight="1" x14ac:dyDescent="0.25">
      <c r="A714" s="31">
        <v>94730</v>
      </c>
      <c r="B714" s="31" t="s">
        <v>737</v>
      </c>
      <c r="C714" s="21">
        <v>1350</v>
      </c>
      <c r="D714" s="21">
        <v>1350</v>
      </c>
      <c r="E714" s="21"/>
      <c r="F714" s="11">
        <v>1350</v>
      </c>
    </row>
    <row r="715" spans="1:6" ht="15.75" customHeight="1" x14ac:dyDescent="0.25">
      <c r="A715" s="31">
        <v>94730</v>
      </c>
      <c r="B715" s="31" t="s">
        <v>738</v>
      </c>
      <c r="C715" s="21">
        <v>326.91000000000003</v>
      </c>
      <c r="D715" s="21">
        <v>0</v>
      </c>
      <c r="E715" s="21" t="s">
        <v>729</v>
      </c>
      <c r="F715" s="11">
        <v>0</v>
      </c>
    </row>
    <row r="716" spans="1:6" ht="15.75" customHeight="1" x14ac:dyDescent="0.25">
      <c r="A716" s="31">
        <v>94730</v>
      </c>
      <c r="B716" s="31" t="s">
        <v>739</v>
      </c>
      <c r="C716" s="21">
        <v>431.8</v>
      </c>
      <c r="D716" s="21">
        <v>0</v>
      </c>
      <c r="E716" s="21" t="s">
        <v>729</v>
      </c>
      <c r="F716" s="11">
        <v>0</v>
      </c>
    </row>
    <row r="717" spans="1:6" ht="15.75" customHeight="1" x14ac:dyDescent="0.25">
      <c r="A717" s="31">
        <v>94730</v>
      </c>
      <c r="B717" s="31" t="s">
        <v>740</v>
      </c>
      <c r="C717" s="21">
        <v>212.16</v>
      </c>
      <c r="D717" s="21">
        <v>0</v>
      </c>
      <c r="E717" s="21" t="s">
        <v>729</v>
      </c>
      <c r="F717" s="11">
        <v>0</v>
      </c>
    </row>
    <row r="718" spans="1:6" ht="15.75" customHeight="1" x14ac:dyDescent="0.25">
      <c r="A718" s="31">
        <v>94730</v>
      </c>
      <c r="B718" s="31" t="s">
        <v>741</v>
      </c>
      <c r="C718" s="21">
        <v>2550</v>
      </c>
      <c r="D718" s="21">
        <v>0</v>
      </c>
      <c r="E718" s="21" t="s">
        <v>742</v>
      </c>
      <c r="F718" s="11">
        <v>0</v>
      </c>
    </row>
    <row r="719" spans="1:6" ht="15.75" customHeight="1" x14ac:dyDescent="0.25">
      <c r="A719" s="3" t="s">
        <v>127</v>
      </c>
      <c r="B719" s="4"/>
      <c r="C719" s="29">
        <f t="shared" ref="C719:D719" si="166">C720</f>
        <v>2000</v>
      </c>
      <c r="D719" s="29">
        <f t="shared" si="166"/>
        <v>0</v>
      </c>
      <c r="E719" s="20"/>
      <c r="F719" s="10">
        <f>F720</f>
        <v>0</v>
      </c>
    </row>
    <row r="720" spans="1:6" ht="15.75" customHeight="1" x14ac:dyDescent="0.25">
      <c r="A720" s="31">
        <v>94730</v>
      </c>
      <c r="B720" s="31" t="s">
        <v>743</v>
      </c>
      <c r="C720" s="21">
        <v>2000</v>
      </c>
      <c r="D720" s="21">
        <v>0</v>
      </c>
      <c r="E720" s="21" t="s">
        <v>177</v>
      </c>
      <c r="F720" s="11">
        <v>0</v>
      </c>
    </row>
    <row r="721" spans="1:6" ht="15.75" customHeight="1" x14ac:dyDescent="0.25">
      <c r="A721" s="3" t="s">
        <v>288</v>
      </c>
      <c r="B721" s="4"/>
      <c r="C721" s="29">
        <f t="shared" ref="C721:D721" si="167">C722</f>
        <v>250</v>
      </c>
      <c r="D721" s="29">
        <f t="shared" si="167"/>
        <v>0</v>
      </c>
      <c r="E721" s="20"/>
      <c r="F721" s="10">
        <f>F722</f>
        <v>0</v>
      </c>
    </row>
    <row r="722" spans="1:6" ht="15.75" customHeight="1" x14ac:dyDescent="0.25">
      <c r="A722" s="31">
        <v>94730</v>
      </c>
      <c r="B722" s="31" t="s">
        <v>744</v>
      </c>
      <c r="C722" s="21">
        <v>250</v>
      </c>
      <c r="D722" s="21">
        <v>0</v>
      </c>
      <c r="E722" s="21" t="s">
        <v>177</v>
      </c>
      <c r="F722" s="11">
        <v>0</v>
      </c>
    </row>
    <row r="723" spans="1:6" ht="15.75" customHeight="1" x14ac:dyDescent="0.25">
      <c r="A723" s="5" t="s">
        <v>47</v>
      </c>
      <c r="B723" s="4"/>
      <c r="C723" s="28">
        <f t="shared" ref="C723:D723" si="168">SUM(C724,C748,C750)</f>
        <v>43311.92</v>
      </c>
      <c r="D723" s="28">
        <f t="shared" si="168"/>
        <v>19507.12</v>
      </c>
      <c r="E723" s="19"/>
      <c r="F723" s="9">
        <f>SUM(F724,F748,F750)</f>
        <v>19507.12</v>
      </c>
    </row>
    <row r="724" spans="1:6" ht="15.75" customHeight="1" x14ac:dyDescent="0.25">
      <c r="A724" s="3" t="s">
        <v>101</v>
      </c>
      <c r="B724" s="4"/>
      <c r="C724" s="29">
        <f t="shared" ref="C724:D724" si="169">SUM(C725:C747)</f>
        <v>41160</v>
      </c>
      <c r="D724" s="29">
        <f t="shared" si="169"/>
        <v>17386</v>
      </c>
      <c r="E724" s="20"/>
      <c r="F724" s="10">
        <f>SUM(F725:F747)</f>
        <v>17386</v>
      </c>
    </row>
    <row r="725" spans="1:6" ht="15.75" customHeight="1" x14ac:dyDescent="0.25">
      <c r="A725" s="31">
        <v>94864</v>
      </c>
      <c r="B725" s="31" t="s">
        <v>745</v>
      </c>
      <c r="C725" s="21">
        <v>2750</v>
      </c>
      <c r="D725" s="21">
        <v>0</v>
      </c>
      <c r="E725" s="21" t="s">
        <v>135</v>
      </c>
      <c r="F725" s="11">
        <v>0</v>
      </c>
    </row>
    <row r="726" spans="1:6" ht="15.75" customHeight="1" x14ac:dyDescent="0.25">
      <c r="A726" s="31">
        <v>94864</v>
      </c>
      <c r="B726" s="31" t="s">
        <v>746</v>
      </c>
      <c r="C726" s="21">
        <v>3000</v>
      </c>
      <c r="D726" s="21">
        <v>0</v>
      </c>
      <c r="E726" s="21" t="s">
        <v>450</v>
      </c>
      <c r="F726" s="11">
        <v>0</v>
      </c>
    </row>
    <row r="727" spans="1:6" ht="15.75" customHeight="1" x14ac:dyDescent="0.25">
      <c r="A727" s="31">
        <v>94864</v>
      </c>
      <c r="B727" s="31" t="s">
        <v>747</v>
      </c>
      <c r="C727" s="21">
        <v>2500</v>
      </c>
      <c r="D727" s="21">
        <v>2500</v>
      </c>
      <c r="E727" s="21"/>
      <c r="F727" s="11">
        <v>2500</v>
      </c>
    </row>
    <row r="728" spans="1:6" ht="15.75" customHeight="1" x14ac:dyDescent="0.25">
      <c r="A728" s="31">
        <v>94864</v>
      </c>
      <c r="B728" s="31" t="s">
        <v>748</v>
      </c>
      <c r="C728" s="21">
        <v>3000</v>
      </c>
      <c r="D728" s="21">
        <v>0</v>
      </c>
      <c r="E728" s="21" t="s">
        <v>135</v>
      </c>
      <c r="F728" s="11">
        <v>0</v>
      </c>
    </row>
    <row r="729" spans="1:6" ht="15.75" customHeight="1" x14ac:dyDescent="0.25">
      <c r="A729" s="31">
        <v>94864</v>
      </c>
      <c r="B729" s="31" t="s">
        <v>749</v>
      </c>
      <c r="C729" s="21">
        <v>2650</v>
      </c>
      <c r="D729" s="21">
        <v>0</v>
      </c>
      <c r="E729" s="21" t="s">
        <v>135</v>
      </c>
      <c r="F729" s="11">
        <v>0</v>
      </c>
    </row>
    <row r="730" spans="1:6" ht="15.75" customHeight="1" x14ac:dyDescent="0.25">
      <c r="A730" s="31">
        <v>94864</v>
      </c>
      <c r="B730" s="31" t="s">
        <v>750</v>
      </c>
      <c r="C730" s="21">
        <v>4000</v>
      </c>
      <c r="D730" s="21">
        <v>2746</v>
      </c>
      <c r="E730" s="21" t="s">
        <v>751</v>
      </c>
      <c r="F730" s="11">
        <v>2746</v>
      </c>
    </row>
    <row r="731" spans="1:6" ht="15.75" customHeight="1" x14ac:dyDescent="0.25">
      <c r="A731" s="31">
        <v>94864</v>
      </c>
      <c r="B731" s="31" t="s">
        <v>752</v>
      </c>
      <c r="C731" s="21">
        <v>4000</v>
      </c>
      <c r="D731" s="21">
        <v>0</v>
      </c>
      <c r="E731" s="21" t="s">
        <v>135</v>
      </c>
      <c r="F731" s="11">
        <v>0</v>
      </c>
    </row>
    <row r="732" spans="1:6" ht="15.75" customHeight="1" x14ac:dyDescent="0.25">
      <c r="A732" s="31">
        <v>94864</v>
      </c>
      <c r="B732" s="31" t="s">
        <v>753</v>
      </c>
      <c r="C732" s="21">
        <v>400</v>
      </c>
      <c r="D732" s="21">
        <v>0</v>
      </c>
      <c r="E732" s="21" t="s">
        <v>135</v>
      </c>
      <c r="F732" s="11">
        <v>0</v>
      </c>
    </row>
    <row r="733" spans="1:6" ht="15.75" customHeight="1" x14ac:dyDescent="0.25">
      <c r="A733" s="31">
        <v>94864</v>
      </c>
      <c r="B733" s="31" t="s">
        <v>754</v>
      </c>
      <c r="C733" s="21">
        <v>2500</v>
      </c>
      <c r="D733" s="21">
        <v>1855</v>
      </c>
      <c r="E733" s="21" t="s">
        <v>135</v>
      </c>
      <c r="F733" s="11">
        <v>1855</v>
      </c>
    </row>
    <row r="734" spans="1:6" ht="15.75" customHeight="1" x14ac:dyDescent="0.25">
      <c r="A734" s="31">
        <v>94864</v>
      </c>
      <c r="B734" s="31" t="s">
        <v>755</v>
      </c>
      <c r="C734" s="21">
        <v>1250</v>
      </c>
      <c r="D734" s="21">
        <v>1250</v>
      </c>
      <c r="E734" s="21"/>
      <c r="F734" s="11">
        <v>1250</v>
      </c>
    </row>
    <row r="735" spans="1:6" ht="15.75" customHeight="1" x14ac:dyDescent="0.25">
      <c r="A735" s="31">
        <v>94864</v>
      </c>
      <c r="B735" s="31" t="s">
        <v>756</v>
      </c>
      <c r="C735" s="21">
        <v>400</v>
      </c>
      <c r="D735" s="21">
        <v>0</v>
      </c>
      <c r="E735" s="21" t="s">
        <v>757</v>
      </c>
      <c r="F735" s="11">
        <v>0</v>
      </c>
    </row>
    <row r="736" spans="1:6" ht="15.75" customHeight="1" x14ac:dyDescent="0.25">
      <c r="A736" s="31">
        <v>94864</v>
      </c>
      <c r="B736" s="31" t="s">
        <v>758</v>
      </c>
      <c r="C736" s="21">
        <v>3000</v>
      </c>
      <c r="D736" s="21">
        <v>465</v>
      </c>
      <c r="E736" s="21" t="s">
        <v>135</v>
      </c>
      <c r="F736" s="11">
        <v>465</v>
      </c>
    </row>
    <row r="737" spans="1:6" ht="15.75" customHeight="1" x14ac:dyDescent="0.25">
      <c r="A737" s="31">
        <v>94864</v>
      </c>
      <c r="B737" s="31" t="s">
        <v>759</v>
      </c>
      <c r="C737" s="21">
        <v>1500</v>
      </c>
      <c r="D737" s="21">
        <v>1500</v>
      </c>
      <c r="E737" s="21"/>
      <c r="F737" s="11">
        <v>1500</v>
      </c>
    </row>
    <row r="738" spans="1:6" ht="15.75" customHeight="1" x14ac:dyDescent="0.25">
      <c r="A738" s="31">
        <v>94864</v>
      </c>
      <c r="B738" s="31" t="s">
        <v>760</v>
      </c>
      <c r="C738" s="21">
        <v>3000</v>
      </c>
      <c r="D738" s="21">
        <v>2280</v>
      </c>
      <c r="E738" s="21" t="s">
        <v>265</v>
      </c>
      <c r="F738" s="11">
        <v>2280</v>
      </c>
    </row>
    <row r="739" spans="1:6" ht="15.75" customHeight="1" x14ac:dyDescent="0.25">
      <c r="A739" s="31">
        <v>94864</v>
      </c>
      <c r="B739" s="31" t="s">
        <v>761</v>
      </c>
      <c r="C739" s="21">
        <v>1000</v>
      </c>
      <c r="D739" s="21">
        <v>0</v>
      </c>
      <c r="E739" s="21" t="s">
        <v>135</v>
      </c>
      <c r="F739" s="11">
        <v>0</v>
      </c>
    </row>
    <row r="740" spans="1:6" ht="15.75" customHeight="1" x14ac:dyDescent="0.25">
      <c r="A740" s="31">
        <v>94864</v>
      </c>
      <c r="B740" s="31" t="s">
        <v>762</v>
      </c>
      <c r="C740" s="21">
        <v>750</v>
      </c>
      <c r="D740" s="21">
        <v>0</v>
      </c>
      <c r="E740" s="21" t="s">
        <v>135</v>
      </c>
      <c r="F740" s="11">
        <v>0</v>
      </c>
    </row>
    <row r="741" spans="1:6" ht="15.75" customHeight="1" x14ac:dyDescent="0.25">
      <c r="A741" s="31">
        <v>94864</v>
      </c>
      <c r="B741" s="31" t="s">
        <v>763</v>
      </c>
      <c r="C741" s="21">
        <v>160</v>
      </c>
      <c r="D741" s="21">
        <v>160</v>
      </c>
      <c r="E741" s="21"/>
      <c r="F741" s="11">
        <v>160</v>
      </c>
    </row>
    <row r="742" spans="1:6" ht="15.75" customHeight="1" x14ac:dyDescent="0.25">
      <c r="A742" s="31">
        <v>94864</v>
      </c>
      <c r="B742" s="31" t="s">
        <v>764</v>
      </c>
      <c r="C742" s="21">
        <v>250</v>
      </c>
      <c r="D742" s="21">
        <v>250</v>
      </c>
      <c r="E742" s="21"/>
      <c r="F742" s="11">
        <v>250</v>
      </c>
    </row>
    <row r="743" spans="1:6" ht="15.75" customHeight="1" x14ac:dyDescent="0.25">
      <c r="A743" s="31">
        <v>94864</v>
      </c>
      <c r="B743" s="31" t="s">
        <v>765</v>
      </c>
      <c r="C743" s="21">
        <v>500</v>
      </c>
      <c r="D743" s="21">
        <v>500</v>
      </c>
      <c r="E743" s="21"/>
      <c r="F743" s="11">
        <v>500</v>
      </c>
    </row>
    <row r="744" spans="1:6" ht="15.75" customHeight="1" x14ac:dyDescent="0.25">
      <c r="A744" s="31">
        <v>94864</v>
      </c>
      <c r="B744" s="31" t="s">
        <v>766</v>
      </c>
      <c r="C744" s="21">
        <v>400</v>
      </c>
      <c r="D744" s="21">
        <v>400</v>
      </c>
      <c r="E744" s="21"/>
      <c r="F744" s="11">
        <v>400</v>
      </c>
    </row>
    <row r="745" spans="1:6" ht="15.75" customHeight="1" x14ac:dyDescent="0.25">
      <c r="A745" s="31">
        <v>94864</v>
      </c>
      <c r="B745" s="31" t="s">
        <v>767</v>
      </c>
      <c r="C745" s="21">
        <v>400</v>
      </c>
      <c r="D745" s="21">
        <v>400</v>
      </c>
      <c r="E745" s="21"/>
      <c r="F745" s="11">
        <v>400</v>
      </c>
    </row>
    <row r="746" spans="1:6" ht="15.75" customHeight="1" x14ac:dyDescent="0.25">
      <c r="A746" s="31">
        <v>94864</v>
      </c>
      <c r="B746" s="31" t="s">
        <v>768</v>
      </c>
      <c r="C746" s="21">
        <v>750</v>
      </c>
      <c r="D746" s="21">
        <v>80</v>
      </c>
      <c r="E746" s="21" t="s">
        <v>690</v>
      </c>
      <c r="F746" s="11">
        <v>80</v>
      </c>
    </row>
    <row r="747" spans="1:6" ht="15.75" customHeight="1" x14ac:dyDescent="0.25">
      <c r="A747" s="31">
        <v>94864</v>
      </c>
      <c r="B747" s="13" t="s">
        <v>769</v>
      </c>
      <c r="C747" s="21">
        <v>3000</v>
      </c>
      <c r="D747" s="21">
        <v>3000</v>
      </c>
      <c r="E747" s="21"/>
      <c r="F747" s="11">
        <v>3000</v>
      </c>
    </row>
    <row r="748" spans="1:6" ht="15.75" customHeight="1" x14ac:dyDescent="0.25">
      <c r="A748" s="3" t="s">
        <v>121</v>
      </c>
      <c r="B748" s="4"/>
      <c r="C748" s="29">
        <f t="shared" ref="C748:D748" si="170">SUM(C749)</f>
        <v>1000</v>
      </c>
      <c r="D748" s="29">
        <f t="shared" si="170"/>
        <v>1000</v>
      </c>
      <c r="E748" s="20"/>
      <c r="F748" s="10">
        <f>SUM(F749)</f>
        <v>1000</v>
      </c>
    </row>
    <row r="749" spans="1:6" ht="15.75" customHeight="1" x14ac:dyDescent="0.25">
      <c r="A749" s="31">
        <v>94864</v>
      </c>
      <c r="B749" s="31" t="s">
        <v>770</v>
      </c>
      <c r="C749" s="21">
        <v>1000</v>
      </c>
      <c r="D749" s="21">
        <v>1000</v>
      </c>
      <c r="E749" s="21"/>
      <c r="F749" s="11">
        <v>1000</v>
      </c>
    </row>
    <row r="750" spans="1:6" ht="15.75" customHeight="1" x14ac:dyDescent="0.25">
      <c r="A750" s="3" t="s">
        <v>124</v>
      </c>
      <c r="B750" s="4"/>
      <c r="C750" s="29">
        <f t="shared" ref="C750:D750" si="171">SUM(C751)</f>
        <v>1151.92</v>
      </c>
      <c r="D750" s="29">
        <f t="shared" si="171"/>
        <v>1121.1199999999999</v>
      </c>
      <c r="E750" s="20"/>
      <c r="F750" s="10">
        <f>SUM(F751)</f>
        <v>1121.1199999999999</v>
      </c>
    </row>
    <row r="751" spans="1:6" ht="15.75" customHeight="1" x14ac:dyDescent="0.25">
      <c r="A751" s="31">
        <v>94864</v>
      </c>
      <c r="B751" s="31" t="s">
        <v>771</v>
      </c>
      <c r="C751" s="21">
        <v>1151.92</v>
      </c>
      <c r="D751" s="21">
        <v>1121.1199999999999</v>
      </c>
      <c r="E751" s="21" t="s">
        <v>186</v>
      </c>
      <c r="F751" s="11">
        <v>1121.1199999999999</v>
      </c>
    </row>
    <row r="752" spans="1:6" ht="15.75" customHeight="1" x14ac:dyDescent="0.25">
      <c r="A752" s="5" t="s">
        <v>48</v>
      </c>
      <c r="B752" s="4"/>
      <c r="C752" s="28">
        <f t="shared" ref="C752:D752" si="172">SUM(C753,C756,C758)</f>
        <v>4500</v>
      </c>
      <c r="D752" s="28">
        <f t="shared" si="172"/>
        <v>2500</v>
      </c>
      <c r="E752" s="19"/>
      <c r="F752" s="9">
        <f>SUM(F753,F756,F758)</f>
        <v>2500</v>
      </c>
    </row>
    <row r="753" spans="1:25" ht="15.75" customHeight="1" x14ac:dyDescent="0.25">
      <c r="A753" s="3" t="s">
        <v>101</v>
      </c>
      <c r="B753" s="4"/>
      <c r="C753" s="29">
        <f t="shared" ref="C753:D753" si="173">SUM(C754:C755)</f>
        <v>650</v>
      </c>
      <c r="D753" s="29">
        <f t="shared" si="173"/>
        <v>0</v>
      </c>
      <c r="E753" s="20"/>
      <c r="F753" s="10">
        <f>SUM(F754:F755)</f>
        <v>0</v>
      </c>
    </row>
    <row r="754" spans="1:25" ht="15.75" customHeight="1" x14ac:dyDescent="0.25">
      <c r="A754" s="31">
        <v>94933</v>
      </c>
      <c r="B754" s="31" t="s">
        <v>772</v>
      </c>
      <c r="C754" s="21">
        <v>450</v>
      </c>
      <c r="D754" s="21">
        <v>0</v>
      </c>
      <c r="E754" s="21" t="s">
        <v>190</v>
      </c>
      <c r="F754" s="11">
        <v>0</v>
      </c>
    </row>
    <row r="755" spans="1:25" ht="15.75" customHeight="1" x14ac:dyDescent="0.25">
      <c r="A755" s="31">
        <v>94933</v>
      </c>
      <c r="B755" s="31" t="s">
        <v>773</v>
      </c>
      <c r="C755" s="21">
        <v>200</v>
      </c>
      <c r="D755" s="21">
        <v>0</v>
      </c>
      <c r="E755" s="21" t="s">
        <v>177</v>
      </c>
      <c r="F755" s="11">
        <v>0</v>
      </c>
    </row>
    <row r="756" spans="1:25" ht="15.75" customHeight="1" x14ac:dyDescent="0.25">
      <c r="A756" s="3" t="s">
        <v>121</v>
      </c>
      <c r="B756" s="4"/>
      <c r="C756" s="29">
        <f t="shared" ref="C756:D756" si="174">SUM(C757)</f>
        <v>2350</v>
      </c>
      <c r="D756" s="29">
        <f t="shared" si="174"/>
        <v>1000</v>
      </c>
      <c r="E756" s="20"/>
      <c r="F756" s="10">
        <f>SUM(F757)</f>
        <v>1000</v>
      </c>
    </row>
    <row r="757" spans="1:25" ht="15.75" customHeight="1" x14ac:dyDescent="0.25">
      <c r="A757" s="31">
        <v>94933</v>
      </c>
      <c r="B757" s="31" t="s">
        <v>774</v>
      </c>
      <c r="C757" s="21">
        <v>2350</v>
      </c>
      <c r="D757" s="21">
        <v>1000</v>
      </c>
      <c r="E757" s="21" t="s">
        <v>775</v>
      </c>
      <c r="F757" s="11">
        <v>1000</v>
      </c>
    </row>
    <row r="758" spans="1:25" ht="15.75" customHeight="1" x14ac:dyDescent="0.25">
      <c r="A758" s="3" t="s">
        <v>124</v>
      </c>
      <c r="B758" s="4"/>
      <c r="C758" s="29">
        <f t="shared" ref="C758:D758" si="175">C759</f>
        <v>1500</v>
      </c>
      <c r="D758" s="29">
        <f t="shared" si="175"/>
        <v>1500</v>
      </c>
      <c r="E758" s="20"/>
      <c r="F758" s="10">
        <f>F759</f>
        <v>1500</v>
      </c>
    </row>
    <row r="759" spans="1:25" ht="15.75" customHeight="1" x14ac:dyDescent="0.25">
      <c r="A759" s="31">
        <v>94933</v>
      </c>
      <c r="B759" s="31" t="s">
        <v>776</v>
      </c>
      <c r="C759" s="21">
        <v>1500</v>
      </c>
      <c r="D759" s="21">
        <v>1500</v>
      </c>
      <c r="E759" s="21"/>
      <c r="F759" s="11">
        <v>1500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5" t="s">
        <v>49</v>
      </c>
      <c r="B760" s="4"/>
      <c r="C760" s="28">
        <f t="shared" ref="C760:D760" si="176">SUM(C761)</f>
        <v>15310</v>
      </c>
      <c r="D760" s="28">
        <f t="shared" si="176"/>
        <v>9562</v>
      </c>
      <c r="E760" s="19"/>
      <c r="F760" s="9">
        <f>SUM(F761)</f>
        <v>9562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3" t="s">
        <v>121</v>
      </c>
      <c r="B761" s="4"/>
      <c r="C761" s="29">
        <f t="shared" ref="C761:D761" si="177">SUM(C762:C772)</f>
        <v>15310</v>
      </c>
      <c r="D761" s="29">
        <f t="shared" si="177"/>
        <v>9562</v>
      </c>
      <c r="E761" s="20"/>
      <c r="F761" s="10">
        <f>SUM(F762:F772)</f>
        <v>9562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31">
        <v>94992</v>
      </c>
      <c r="B762" s="31" t="s">
        <v>777</v>
      </c>
      <c r="C762" s="21">
        <v>9000</v>
      </c>
      <c r="D762" s="21">
        <v>8237</v>
      </c>
      <c r="E762" s="21" t="s">
        <v>778</v>
      </c>
      <c r="F762" s="11">
        <v>8237</v>
      </c>
    </row>
    <row r="763" spans="1:25" ht="15.75" customHeight="1" x14ac:dyDescent="0.25">
      <c r="A763" s="31">
        <v>94992</v>
      </c>
      <c r="B763" s="31" t="s">
        <v>779</v>
      </c>
      <c r="C763" s="21">
        <v>3500</v>
      </c>
      <c r="D763" s="21">
        <v>0</v>
      </c>
      <c r="E763" s="21" t="s">
        <v>780</v>
      </c>
      <c r="F763" s="11">
        <v>0</v>
      </c>
    </row>
    <row r="764" spans="1:25" ht="15.75" customHeight="1" x14ac:dyDescent="0.25">
      <c r="A764" s="31">
        <v>94992</v>
      </c>
      <c r="B764" s="31" t="s">
        <v>781</v>
      </c>
      <c r="C764" s="21">
        <v>500</v>
      </c>
      <c r="D764" s="21">
        <v>500</v>
      </c>
      <c r="E764" s="21"/>
      <c r="F764" s="11">
        <v>500</v>
      </c>
    </row>
    <row r="765" spans="1:25" ht="15.75" customHeight="1" x14ac:dyDescent="0.25">
      <c r="A765" s="31">
        <v>94992</v>
      </c>
      <c r="B765" s="31" t="s">
        <v>782</v>
      </c>
      <c r="C765" s="21">
        <v>300</v>
      </c>
      <c r="D765" s="21">
        <v>25</v>
      </c>
      <c r="E765" s="21" t="s">
        <v>783</v>
      </c>
      <c r="F765" s="11">
        <v>25</v>
      </c>
    </row>
    <row r="766" spans="1:25" ht="15.75" customHeight="1" x14ac:dyDescent="0.25">
      <c r="A766" s="31">
        <v>94992</v>
      </c>
      <c r="B766" s="32" t="s">
        <v>784</v>
      </c>
      <c r="C766" s="21">
        <v>900</v>
      </c>
      <c r="D766" s="21">
        <v>300</v>
      </c>
      <c r="E766" s="21" t="s">
        <v>785</v>
      </c>
      <c r="F766" s="11">
        <v>300</v>
      </c>
    </row>
    <row r="767" spans="1:25" ht="15.75" customHeight="1" x14ac:dyDescent="0.25">
      <c r="A767" s="31">
        <v>94992</v>
      </c>
      <c r="B767" s="31" t="s">
        <v>786</v>
      </c>
      <c r="C767" s="21">
        <v>500</v>
      </c>
      <c r="D767" s="21">
        <v>500</v>
      </c>
      <c r="E767" s="21"/>
      <c r="F767" s="11">
        <v>500</v>
      </c>
    </row>
    <row r="768" spans="1:25" ht="15.75" customHeight="1" x14ac:dyDescent="0.25">
      <c r="A768" s="31">
        <v>94992</v>
      </c>
      <c r="B768" s="31" t="s">
        <v>787</v>
      </c>
      <c r="C768" s="21">
        <v>180</v>
      </c>
      <c r="D768" s="21">
        <v>0</v>
      </c>
      <c r="E768" s="21" t="s">
        <v>788</v>
      </c>
      <c r="F768" s="11">
        <v>0</v>
      </c>
    </row>
    <row r="769" spans="1:6" ht="15.75" customHeight="1" x14ac:dyDescent="0.25">
      <c r="A769" s="31">
        <v>94992</v>
      </c>
      <c r="B769" s="31" t="s">
        <v>789</v>
      </c>
      <c r="C769" s="21">
        <v>180</v>
      </c>
      <c r="D769" s="21">
        <v>0</v>
      </c>
      <c r="E769" s="21" t="s">
        <v>788</v>
      </c>
      <c r="F769" s="11">
        <v>0</v>
      </c>
    </row>
    <row r="770" spans="1:6" ht="15.75" customHeight="1" x14ac:dyDescent="0.25">
      <c r="A770" s="31">
        <v>94992</v>
      </c>
      <c r="B770" s="31" t="s">
        <v>790</v>
      </c>
      <c r="C770" s="21">
        <v>150</v>
      </c>
      <c r="D770" s="21">
        <v>0</v>
      </c>
      <c r="E770" s="21" t="s">
        <v>788</v>
      </c>
      <c r="F770" s="11">
        <v>0</v>
      </c>
    </row>
    <row r="771" spans="1:6" ht="15.75" customHeight="1" x14ac:dyDescent="0.25">
      <c r="A771" s="31">
        <v>94992</v>
      </c>
      <c r="B771" s="31" t="s">
        <v>791</v>
      </c>
      <c r="C771" s="21">
        <v>50</v>
      </c>
      <c r="D771" s="21">
        <v>0</v>
      </c>
      <c r="E771" s="21" t="s">
        <v>788</v>
      </c>
      <c r="F771" s="11">
        <v>0</v>
      </c>
    </row>
    <row r="772" spans="1:6" ht="15.75" customHeight="1" x14ac:dyDescent="0.25">
      <c r="A772" s="31">
        <v>94992</v>
      </c>
      <c r="B772" s="31" t="s">
        <v>792</v>
      </c>
      <c r="C772" s="21">
        <v>50</v>
      </c>
      <c r="D772" s="21">
        <v>0</v>
      </c>
      <c r="E772" s="21" t="s">
        <v>788</v>
      </c>
      <c r="F772" s="11">
        <v>0</v>
      </c>
    </row>
    <row r="773" spans="1:6" ht="15.75" customHeight="1" x14ac:dyDescent="0.25">
      <c r="A773" s="5" t="s">
        <v>50</v>
      </c>
      <c r="B773" s="4"/>
      <c r="C773" s="28">
        <f t="shared" ref="C773:D773" si="178">SUM(C774,C776)</f>
        <v>25450</v>
      </c>
      <c r="D773" s="28">
        <f t="shared" si="178"/>
        <v>20306.32</v>
      </c>
      <c r="E773" s="19"/>
      <c r="F773" s="9">
        <f>SUM(F774,F776)</f>
        <v>20306.32</v>
      </c>
    </row>
    <row r="774" spans="1:6" ht="15.75" customHeight="1" x14ac:dyDescent="0.25">
      <c r="A774" s="3" t="s">
        <v>121</v>
      </c>
      <c r="B774" s="4"/>
      <c r="C774" s="29">
        <f t="shared" ref="C774:D774" si="179">C775</f>
        <v>1000</v>
      </c>
      <c r="D774" s="29">
        <f t="shared" si="179"/>
        <v>1000</v>
      </c>
      <c r="E774" s="20"/>
      <c r="F774" s="10">
        <f>F775</f>
        <v>1000</v>
      </c>
    </row>
    <row r="775" spans="1:6" ht="15.75" customHeight="1" x14ac:dyDescent="0.25">
      <c r="A775" s="31">
        <v>94875</v>
      </c>
      <c r="B775" s="31" t="s">
        <v>793</v>
      </c>
      <c r="C775" s="21">
        <v>1000</v>
      </c>
      <c r="D775" s="21">
        <v>1000</v>
      </c>
      <c r="E775" s="21"/>
      <c r="F775" s="11">
        <v>1000</v>
      </c>
    </row>
    <row r="776" spans="1:6" ht="15.75" customHeight="1" x14ac:dyDescent="0.25">
      <c r="A776" s="3" t="s">
        <v>124</v>
      </c>
      <c r="B776" s="4"/>
      <c r="C776" s="29">
        <f t="shared" ref="C776:D776" si="180">SUM(C777:C778)</f>
        <v>24450</v>
      </c>
      <c r="D776" s="29">
        <f t="shared" si="180"/>
        <v>19306.32</v>
      </c>
      <c r="E776" s="20"/>
      <c r="F776" s="10">
        <f>SUM(F777:F778)</f>
        <v>19306.32</v>
      </c>
    </row>
    <row r="777" spans="1:6" ht="15.75" customHeight="1" x14ac:dyDescent="0.25">
      <c r="A777" s="31">
        <v>94875</v>
      </c>
      <c r="B777" s="13" t="s">
        <v>794</v>
      </c>
      <c r="C777" s="21">
        <v>7200</v>
      </c>
      <c r="D777" s="21">
        <v>2056.3200000000002</v>
      </c>
      <c r="E777" s="21" t="s">
        <v>186</v>
      </c>
      <c r="F777" s="11">
        <v>2056.3200000000002</v>
      </c>
    </row>
    <row r="778" spans="1:6" ht="15.75" customHeight="1" x14ac:dyDescent="0.25">
      <c r="A778" s="31">
        <v>94875</v>
      </c>
      <c r="B778" s="31" t="s">
        <v>795</v>
      </c>
      <c r="C778" s="21">
        <v>17250</v>
      </c>
      <c r="D778" s="21">
        <v>17250</v>
      </c>
      <c r="E778" s="21"/>
      <c r="F778" s="11">
        <v>17250</v>
      </c>
    </row>
    <row r="779" spans="1:6" ht="15.75" customHeight="1" x14ac:dyDescent="0.25">
      <c r="A779" s="5" t="s">
        <v>51</v>
      </c>
      <c r="B779" s="4"/>
      <c r="C779" s="28">
        <f t="shared" ref="C779:D779" si="181">SUM(C780)</f>
        <v>6500</v>
      </c>
      <c r="D779" s="28">
        <f t="shared" si="181"/>
        <v>0</v>
      </c>
      <c r="E779" s="19"/>
      <c r="F779" s="9">
        <f t="shared" ref="F779:F780" si="182">SUM(F780)</f>
        <v>0</v>
      </c>
    </row>
    <row r="780" spans="1:6" ht="15.75" customHeight="1" x14ac:dyDescent="0.25">
      <c r="A780" s="3" t="s">
        <v>101</v>
      </c>
      <c r="B780" s="4"/>
      <c r="C780" s="29">
        <f t="shared" ref="C780:D780" si="183">SUM(C781)</f>
        <v>6500</v>
      </c>
      <c r="D780" s="29">
        <f t="shared" si="183"/>
        <v>0</v>
      </c>
      <c r="E780" s="20"/>
      <c r="F780" s="10">
        <f t="shared" si="182"/>
        <v>0</v>
      </c>
    </row>
    <row r="781" spans="1:6" ht="15.75" customHeight="1" x14ac:dyDescent="0.25">
      <c r="A781" s="31">
        <v>94617</v>
      </c>
      <c r="B781" s="31" t="s">
        <v>796</v>
      </c>
      <c r="C781" s="21">
        <v>6500</v>
      </c>
      <c r="D781" s="21">
        <v>0</v>
      </c>
      <c r="E781" s="21" t="s">
        <v>259</v>
      </c>
      <c r="F781" s="11">
        <v>0</v>
      </c>
    </row>
    <row r="782" spans="1:6" ht="15.75" customHeight="1" x14ac:dyDescent="0.25">
      <c r="A782" s="5" t="s">
        <v>52</v>
      </c>
      <c r="B782" s="4"/>
      <c r="C782" s="28">
        <f t="shared" ref="C782:D782" si="184">SUM(C783,C807)</f>
        <v>43050</v>
      </c>
      <c r="D782" s="28">
        <f t="shared" si="184"/>
        <v>15509</v>
      </c>
      <c r="E782" s="19"/>
      <c r="F782" s="9">
        <f>SUM(F783,F807)</f>
        <v>15509</v>
      </c>
    </row>
    <row r="783" spans="1:6" ht="15.75" customHeight="1" x14ac:dyDescent="0.25">
      <c r="A783" s="3" t="s">
        <v>101</v>
      </c>
      <c r="B783" s="4"/>
      <c r="C783" s="29">
        <f t="shared" ref="C783:D783" si="185">SUM(C784:C806)</f>
        <v>41050</v>
      </c>
      <c r="D783" s="29">
        <f t="shared" si="185"/>
        <v>13509</v>
      </c>
      <c r="E783" s="20"/>
      <c r="F783" s="10">
        <f>SUM(F784:F806)</f>
        <v>13509</v>
      </c>
    </row>
    <row r="784" spans="1:6" ht="15.75" customHeight="1" x14ac:dyDescent="0.25">
      <c r="A784" s="31">
        <v>94620</v>
      </c>
      <c r="B784" s="31" t="s">
        <v>797</v>
      </c>
      <c r="C784" s="21">
        <v>2000</v>
      </c>
      <c r="D784" s="21">
        <v>2000</v>
      </c>
      <c r="E784" s="21"/>
      <c r="F784" s="11">
        <v>2000</v>
      </c>
    </row>
    <row r="785" spans="1:6" ht="15.75" customHeight="1" x14ac:dyDescent="0.25">
      <c r="A785" s="31">
        <v>94620</v>
      </c>
      <c r="B785" s="31" t="s">
        <v>798</v>
      </c>
      <c r="C785" s="21">
        <v>1800</v>
      </c>
      <c r="D785" s="21">
        <v>1800</v>
      </c>
      <c r="E785" s="21"/>
      <c r="F785" s="11">
        <v>1800</v>
      </c>
    </row>
    <row r="786" spans="1:6" ht="15.75" customHeight="1" x14ac:dyDescent="0.25">
      <c r="A786" s="31">
        <v>94620</v>
      </c>
      <c r="B786" s="31" t="s">
        <v>799</v>
      </c>
      <c r="C786" s="21">
        <v>2000</v>
      </c>
      <c r="D786" s="21">
        <v>611</v>
      </c>
      <c r="E786" s="21" t="s">
        <v>429</v>
      </c>
      <c r="F786" s="11">
        <v>611</v>
      </c>
    </row>
    <row r="787" spans="1:6" ht="15.75" customHeight="1" x14ac:dyDescent="0.25">
      <c r="A787" s="31">
        <v>94620</v>
      </c>
      <c r="B787" s="31" t="s">
        <v>800</v>
      </c>
      <c r="C787" s="21">
        <v>2000</v>
      </c>
      <c r="D787" s="21">
        <v>240</v>
      </c>
      <c r="E787" s="21" t="s">
        <v>429</v>
      </c>
      <c r="F787" s="11">
        <v>240</v>
      </c>
    </row>
    <row r="788" spans="1:6" ht="15.75" customHeight="1" x14ac:dyDescent="0.25">
      <c r="A788" s="31">
        <v>94620</v>
      </c>
      <c r="B788" s="31" t="s">
        <v>801</v>
      </c>
      <c r="C788" s="21">
        <v>750</v>
      </c>
      <c r="D788" s="21">
        <v>0</v>
      </c>
      <c r="E788" s="21" t="s">
        <v>429</v>
      </c>
      <c r="F788" s="11">
        <v>0</v>
      </c>
    </row>
    <row r="789" spans="1:6" ht="15.75" customHeight="1" x14ac:dyDescent="0.25">
      <c r="A789" s="31">
        <v>94620</v>
      </c>
      <c r="B789" s="31" t="s">
        <v>802</v>
      </c>
      <c r="C789" s="21">
        <v>300</v>
      </c>
      <c r="D789" s="21">
        <v>0</v>
      </c>
      <c r="E789" s="21" t="s">
        <v>429</v>
      </c>
      <c r="F789" s="11">
        <v>0</v>
      </c>
    </row>
    <row r="790" spans="1:6" ht="15.75" customHeight="1" x14ac:dyDescent="0.25">
      <c r="A790" s="31">
        <v>94620</v>
      </c>
      <c r="B790" s="31" t="s">
        <v>803</v>
      </c>
      <c r="C790" s="21">
        <v>2250</v>
      </c>
      <c r="D790" s="21">
        <v>1870</v>
      </c>
      <c r="E790" s="21" t="s">
        <v>804</v>
      </c>
      <c r="F790" s="11">
        <v>1870</v>
      </c>
    </row>
    <row r="791" spans="1:6" ht="15.75" customHeight="1" x14ac:dyDescent="0.25">
      <c r="A791" s="31">
        <v>94620</v>
      </c>
      <c r="B791" s="31" t="s">
        <v>805</v>
      </c>
      <c r="C791" s="21">
        <v>600</v>
      </c>
      <c r="D791" s="21">
        <v>7</v>
      </c>
      <c r="E791" s="21" t="s">
        <v>804</v>
      </c>
      <c r="F791" s="11">
        <v>7</v>
      </c>
    </row>
    <row r="792" spans="1:6" ht="15.75" customHeight="1" x14ac:dyDescent="0.25">
      <c r="A792" s="31">
        <v>94620</v>
      </c>
      <c r="B792" s="31" t="s">
        <v>806</v>
      </c>
      <c r="C792" s="21">
        <v>1750</v>
      </c>
      <c r="D792" s="21">
        <v>159</v>
      </c>
      <c r="E792" s="21" t="s">
        <v>135</v>
      </c>
      <c r="F792" s="11">
        <v>159</v>
      </c>
    </row>
    <row r="793" spans="1:6" ht="15.75" customHeight="1" x14ac:dyDescent="0.25">
      <c r="A793" s="31">
        <v>94620</v>
      </c>
      <c r="B793" s="31" t="s">
        <v>807</v>
      </c>
      <c r="C793" s="21">
        <v>750</v>
      </c>
      <c r="D793" s="21">
        <v>442</v>
      </c>
      <c r="E793" s="21" t="s">
        <v>135</v>
      </c>
      <c r="F793" s="11">
        <v>442</v>
      </c>
    </row>
    <row r="794" spans="1:6" ht="15.75" customHeight="1" x14ac:dyDescent="0.25">
      <c r="A794" s="31">
        <v>94620</v>
      </c>
      <c r="B794" s="31" t="s">
        <v>808</v>
      </c>
      <c r="C794" s="21">
        <v>500</v>
      </c>
      <c r="D794" s="21">
        <v>22</v>
      </c>
      <c r="E794" s="21" t="s">
        <v>804</v>
      </c>
      <c r="F794" s="11">
        <v>22</v>
      </c>
    </row>
    <row r="795" spans="1:6" ht="15.75" customHeight="1" x14ac:dyDescent="0.25">
      <c r="A795" s="31">
        <v>94620</v>
      </c>
      <c r="B795" s="31" t="s">
        <v>809</v>
      </c>
      <c r="C795" s="21">
        <v>2500</v>
      </c>
      <c r="D795" s="21">
        <v>1063</v>
      </c>
      <c r="E795" s="21" t="s">
        <v>135</v>
      </c>
      <c r="F795" s="11">
        <v>1063</v>
      </c>
    </row>
    <row r="796" spans="1:6" ht="15.75" customHeight="1" x14ac:dyDescent="0.25">
      <c r="A796" s="31">
        <v>94620</v>
      </c>
      <c r="B796" s="31" t="s">
        <v>810</v>
      </c>
      <c r="C796" s="21">
        <v>3000</v>
      </c>
      <c r="D796" s="21">
        <v>1354</v>
      </c>
      <c r="E796" s="21" t="s">
        <v>135</v>
      </c>
      <c r="F796" s="11">
        <v>1354</v>
      </c>
    </row>
    <row r="797" spans="1:6" ht="15.75" customHeight="1" x14ac:dyDescent="0.25">
      <c r="A797" s="31">
        <v>94620</v>
      </c>
      <c r="B797" s="31" t="s">
        <v>811</v>
      </c>
      <c r="C797" s="21">
        <v>1750</v>
      </c>
      <c r="D797" s="21">
        <v>0</v>
      </c>
      <c r="E797" s="21" t="s">
        <v>135</v>
      </c>
      <c r="F797" s="11">
        <v>0</v>
      </c>
    </row>
    <row r="798" spans="1:6" ht="15.75" customHeight="1" x14ac:dyDescent="0.25">
      <c r="A798" s="31">
        <v>94620</v>
      </c>
      <c r="B798" s="31" t="s">
        <v>812</v>
      </c>
      <c r="C798" s="21">
        <v>2650</v>
      </c>
      <c r="D798" s="21">
        <v>20</v>
      </c>
      <c r="E798" s="21" t="s">
        <v>234</v>
      </c>
      <c r="F798" s="11">
        <v>20</v>
      </c>
    </row>
    <row r="799" spans="1:6" ht="15.75" customHeight="1" x14ac:dyDescent="0.25">
      <c r="A799" s="31">
        <v>94620</v>
      </c>
      <c r="B799" s="31" t="s">
        <v>813</v>
      </c>
      <c r="C799" s="21">
        <v>2500</v>
      </c>
      <c r="D799" s="21">
        <v>627</v>
      </c>
      <c r="E799" s="21" t="s">
        <v>135</v>
      </c>
      <c r="F799" s="11">
        <v>627</v>
      </c>
    </row>
    <row r="800" spans="1:6" ht="15.75" customHeight="1" x14ac:dyDescent="0.25">
      <c r="A800" s="31">
        <v>94620</v>
      </c>
      <c r="B800" s="31" t="s">
        <v>814</v>
      </c>
      <c r="C800" s="21">
        <v>3500</v>
      </c>
      <c r="D800" s="21">
        <v>145</v>
      </c>
      <c r="E800" s="21" t="s">
        <v>135</v>
      </c>
      <c r="F800" s="11">
        <v>145</v>
      </c>
    </row>
    <row r="801" spans="1:6" ht="15.75" customHeight="1" x14ac:dyDescent="0.25">
      <c r="A801" s="31">
        <v>94620</v>
      </c>
      <c r="B801" s="31" t="s">
        <v>815</v>
      </c>
      <c r="C801" s="21">
        <v>3000</v>
      </c>
      <c r="D801" s="21">
        <v>46</v>
      </c>
      <c r="E801" s="21" t="s">
        <v>135</v>
      </c>
      <c r="F801" s="11">
        <v>46</v>
      </c>
    </row>
    <row r="802" spans="1:6" ht="15.75" customHeight="1" x14ac:dyDescent="0.25">
      <c r="A802" s="31">
        <v>94620</v>
      </c>
      <c r="B802" s="31" t="s">
        <v>816</v>
      </c>
      <c r="C802" s="21">
        <v>400</v>
      </c>
      <c r="D802" s="21">
        <v>383</v>
      </c>
      <c r="E802" s="21" t="s">
        <v>135</v>
      </c>
      <c r="F802" s="11">
        <v>383</v>
      </c>
    </row>
    <row r="803" spans="1:6" ht="15.75" customHeight="1" x14ac:dyDescent="0.25">
      <c r="A803" s="31">
        <v>94620</v>
      </c>
      <c r="B803" s="31" t="s">
        <v>817</v>
      </c>
      <c r="C803" s="21">
        <v>1500</v>
      </c>
      <c r="D803" s="21">
        <v>520</v>
      </c>
      <c r="E803" s="21" t="s">
        <v>265</v>
      </c>
      <c r="F803" s="11">
        <v>520</v>
      </c>
    </row>
    <row r="804" spans="1:6" ht="15.75" customHeight="1" x14ac:dyDescent="0.25">
      <c r="A804" s="31">
        <v>94620</v>
      </c>
      <c r="B804" s="31" t="s">
        <v>818</v>
      </c>
      <c r="C804" s="21">
        <v>750</v>
      </c>
      <c r="D804" s="21">
        <v>60</v>
      </c>
      <c r="E804" s="21" t="s">
        <v>135</v>
      </c>
      <c r="F804" s="11">
        <v>60</v>
      </c>
    </row>
    <row r="805" spans="1:6" ht="15.75" customHeight="1" x14ac:dyDescent="0.25">
      <c r="A805" s="31">
        <v>94620</v>
      </c>
      <c r="B805" s="31" t="s">
        <v>819</v>
      </c>
      <c r="C805" s="21">
        <v>1800</v>
      </c>
      <c r="D805" s="21">
        <v>1651</v>
      </c>
      <c r="E805" s="21" t="s">
        <v>135</v>
      </c>
      <c r="F805" s="11">
        <v>1651</v>
      </c>
    </row>
    <row r="806" spans="1:6" ht="15.75" customHeight="1" x14ac:dyDescent="0.25">
      <c r="A806" s="31">
        <v>94620</v>
      </c>
      <c r="B806" s="31" t="s">
        <v>820</v>
      </c>
      <c r="C806" s="21">
        <v>3000</v>
      </c>
      <c r="D806" s="21">
        <v>489</v>
      </c>
      <c r="E806" s="21" t="s">
        <v>804</v>
      </c>
      <c r="F806" s="11">
        <v>489</v>
      </c>
    </row>
    <row r="807" spans="1:6" ht="15.75" customHeight="1" x14ac:dyDescent="0.25">
      <c r="A807" s="3" t="s">
        <v>121</v>
      </c>
      <c r="B807" s="4"/>
      <c r="C807" s="29">
        <f t="shared" ref="C807:D807" si="186">SUM(C808:C809)</f>
        <v>2000</v>
      </c>
      <c r="D807" s="29">
        <f t="shared" si="186"/>
        <v>2000</v>
      </c>
      <c r="E807" s="20"/>
      <c r="F807" s="10">
        <f>SUM(F808:F809)</f>
        <v>2000</v>
      </c>
    </row>
    <row r="808" spans="1:6" ht="15.75" customHeight="1" x14ac:dyDescent="0.25">
      <c r="A808" s="31">
        <v>94620</v>
      </c>
      <c r="B808" s="31" t="s">
        <v>821</v>
      </c>
      <c r="C808" s="21">
        <v>1000</v>
      </c>
      <c r="D808" s="21">
        <v>1000</v>
      </c>
      <c r="E808" s="21"/>
      <c r="F808" s="11">
        <v>1000</v>
      </c>
    </row>
    <row r="809" spans="1:6" ht="15.75" customHeight="1" x14ac:dyDescent="0.25">
      <c r="A809" s="31">
        <v>94620</v>
      </c>
      <c r="B809" s="31" t="s">
        <v>822</v>
      </c>
      <c r="C809" s="21">
        <v>1000</v>
      </c>
      <c r="D809" s="21">
        <v>1000</v>
      </c>
      <c r="E809" s="21"/>
      <c r="F809" s="11">
        <v>1000</v>
      </c>
    </row>
    <row r="810" spans="1:6" ht="15.75" customHeight="1" x14ac:dyDescent="0.25">
      <c r="A810" s="5" t="s">
        <v>53</v>
      </c>
      <c r="B810" s="4"/>
      <c r="C810" s="28">
        <f t="shared" ref="C810:D810" si="187">SUM(C811,C815,C817,C819,C821)</f>
        <v>3352.9700000000003</v>
      </c>
      <c r="D810" s="28">
        <f t="shared" si="187"/>
        <v>926.27</v>
      </c>
      <c r="E810" s="19"/>
      <c r="F810" s="9">
        <f>SUM(F811,F815,F817,F819,F821)</f>
        <v>926.27</v>
      </c>
    </row>
    <row r="811" spans="1:6" ht="15.75" customHeight="1" x14ac:dyDescent="0.25">
      <c r="A811" s="3" t="s">
        <v>101</v>
      </c>
      <c r="B811" s="4"/>
      <c r="C811" s="29">
        <f t="shared" ref="C811:D811" si="188">SUM(C812:C814)</f>
        <v>498</v>
      </c>
      <c r="D811" s="29">
        <f t="shared" si="188"/>
        <v>0</v>
      </c>
      <c r="E811" s="20"/>
      <c r="F811" s="10">
        <f>SUM(F812:F814)</f>
        <v>0</v>
      </c>
    </row>
    <row r="812" spans="1:6" ht="15.75" customHeight="1" x14ac:dyDescent="0.25">
      <c r="A812" s="31">
        <v>95033</v>
      </c>
      <c r="B812" s="31" t="s">
        <v>823</v>
      </c>
      <c r="C812" s="21">
        <v>420</v>
      </c>
      <c r="D812" s="21">
        <v>0</v>
      </c>
      <c r="E812" s="21" t="s">
        <v>190</v>
      </c>
      <c r="F812" s="11">
        <v>0</v>
      </c>
    </row>
    <row r="813" spans="1:6" ht="15.75" customHeight="1" x14ac:dyDescent="0.25">
      <c r="A813" s="31">
        <v>95033</v>
      </c>
      <c r="B813" s="31" t="s">
        <v>824</v>
      </c>
      <c r="C813" s="21">
        <v>28</v>
      </c>
      <c r="D813" s="21">
        <v>0</v>
      </c>
      <c r="E813" s="21" t="s">
        <v>190</v>
      </c>
      <c r="F813" s="11">
        <v>0</v>
      </c>
    </row>
    <row r="814" spans="1:6" ht="15.75" customHeight="1" x14ac:dyDescent="0.25">
      <c r="A814" s="31">
        <v>95033</v>
      </c>
      <c r="B814" s="31" t="s">
        <v>825</v>
      </c>
      <c r="C814" s="21">
        <v>50</v>
      </c>
      <c r="D814" s="21">
        <v>0</v>
      </c>
      <c r="E814" s="21" t="s">
        <v>190</v>
      </c>
      <c r="F814" s="11">
        <v>0</v>
      </c>
    </row>
    <row r="815" spans="1:6" ht="15.75" customHeight="1" x14ac:dyDescent="0.25">
      <c r="A815" s="3" t="s">
        <v>121</v>
      </c>
      <c r="B815" s="4"/>
      <c r="C815" s="29">
        <f t="shared" ref="C815:D815" si="189">C816</f>
        <v>1875</v>
      </c>
      <c r="D815" s="29">
        <f t="shared" si="189"/>
        <v>300</v>
      </c>
      <c r="E815" s="20"/>
      <c r="F815" s="10">
        <f>F816</f>
        <v>300</v>
      </c>
    </row>
    <row r="816" spans="1:6" ht="15.75" customHeight="1" x14ac:dyDescent="0.25">
      <c r="A816" s="31">
        <v>95033</v>
      </c>
      <c r="B816" s="31" t="s">
        <v>826</v>
      </c>
      <c r="C816" s="21">
        <v>1875</v>
      </c>
      <c r="D816" s="21">
        <v>300</v>
      </c>
      <c r="E816" s="21" t="s">
        <v>827</v>
      </c>
      <c r="F816" s="11">
        <v>300</v>
      </c>
    </row>
    <row r="817" spans="1:6" ht="15.75" customHeight="1" x14ac:dyDescent="0.25">
      <c r="A817" s="3" t="s">
        <v>124</v>
      </c>
      <c r="B817" s="4"/>
      <c r="C817" s="29">
        <f t="shared" ref="C817:D817" si="190">C818</f>
        <v>64.02</v>
      </c>
      <c r="D817" s="29">
        <f t="shared" si="190"/>
        <v>61.32</v>
      </c>
      <c r="E817" s="20"/>
      <c r="F817" s="10">
        <f>F818</f>
        <v>61.32</v>
      </c>
    </row>
    <row r="818" spans="1:6" ht="15.75" customHeight="1" x14ac:dyDescent="0.25">
      <c r="A818" s="31">
        <v>95033</v>
      </c>
      <c r="B818" s="31" t="s">
        <v>828</v>
      </c>
      <c r="C818" s="21">
        <v>64.02</v>
      </c>
      <c r="D818" s="21">
        <v>61.32</v>
      </c>
      <c r="E818" s="21" t="s">
        <v>186</v>
      </c>
      <c r="F818" s="11">
        <v>61.32</v>
      </c>
    </row>
    <row r="819" spans="1:6" ht="15.75" customHeight="1" x14ac:dyDescent="0.25">
      <c r="A819" s="3" t="s">
        <v>127</v>
      </c>
      <c r="B819" s="4"/>
      <c r="C819" s="29">
        <f t="shared" ref="C819:D819" si="191">C820</f>
        <v>75</v>
      </c>
      <c r="D819" s="29">
        <f t="shared" si="191"/>
        <v>0</v>
      </c>
      <c r="E819" s="20"/>
      <c r="F819" s="10">
        <f>F820</f>
        <v>0</v>
      </c>
    </row>
    <row r="820" spans="1:6" ht="15.75" customHeight="1" x14ac:dyDescent="0.25">
      <c r="A820" s="31">
        <v>95033</v>
      </c>
      <c r="B820" s="31" t="s">
        <v>829</v>
      </c>
      <c r="C820" s="21">
        <v>75</v>
      </c>
      <c r="D820" s="21">
        <v>0</v>
      </c>
      <c r="E820" s="21" t="s">
        <v>132</v>
      </c>
      <c r="F820" s="11">
        <v>0</v>
      </c>
    </row>
    <row r="821" spans="1:6" ht="15.75" customHeight="1" x14ac:dyDescent="0.25">
      <c r="A821" s="3" t="s">
        <v>288</v>
      </c>
      <c r="B821" s="4"/>
      <c r="C821" s="29">
        <f t="shared" ref="C821:D821" si="192">SUM(C822:C824)</f>
        <v>840.95</v>
      </c>
      <c r="D821" s="29">
        <f t="shared" si="192"/>
        <v>564.95000000000005</v>
      </c>
      <c r="E821" s="20"/>
      <c r="F821" s="10">
        <f>SUM(F822:F824)</f>
        <v>564.95000000000005</v>
      </c>
    </row>
    <row r="822" spans="1:6" ht="15.75" customHeight="1" x14ac:dyDescent="0.25">
      <c r="A822" s="31">
        <v>95033</v>
      </c>
      <c r="B822" s="31" t="s">
        <v>830</v>
      </c>
      <c r="C822" s="21">
        <v>550</v>
      </c>
      <c r="D822" s="21">
        <v>550</v>
      </c>
      <c r="E822" s="21"/>
      <c r="F822" s="11">
        <v>550</v>
      </c>
    </row>
    <row r="823" spans="1:6" ht="15.75" customHeight="1" x14ac:dyDescent="0.25">
      <c r="A823" s="31">
        <v>95033</v>
      </c>
      <c r="B823" s="31" t="s">
        <v>831</v>
      </c>
      <c r="C823" s="21">
        <v>276</v>
      </c>
      <c r="D823" s="21">
        <v>0</v>
      </c>
      <c r="E823" s="21" t="s">
        <v>832</v>
      </c>
      <c r="F823" s="11">
        <v>0</v>
      </c>
    </row>
    <row r="824" spans="1:6" ht="15.75" customHeight="1" x14ac:dyDescent="0.25">
      <c r="A824" s="31">
        <v>95033</v>
      </c>
      <c r="B824" s="31" t="s">
        <v>344</v>
      </c>
      <c r="C824" s="21">
        <v>14.95</v>
      </c>
      <c r="D824" s="21">
        <v>14.95</v>
      </c>
      <c r="E824" s="21"/>
      <c r="F824" s="11">
        <v>14.95</v>
      </c>
    </row>
    <row r="825" spans="1:6" ht="15.75" customHeight="1" x14ac:dyDescent="0.25">
      <c r="A825" s="5" t="s">
        <v>54</v>
      </c>
      <c r="B825" s="4"/>
      <c r="C825" s="28">
        <f t="shared" ref="C825:D825" si="193">SUM(C826,C828)</f>
        <v>2850</v>
      </c>
      <c r="D825" s="28">
        <f t="shared" si="193"/>
        <v>1555</v>
      </c>
      <c r="E825" s="19"/>
      <c r="F825" s="9">
        <f>SUM(F826,F828)</f>
        <v>1555</v>
      </c>
    </row>
    <row r="826" spans="1:6" ht="15.75" customHeight="1" x14ac:dyDescent="0.25">
      <c r="A826" s="3" t="s">
        <v>101</v>
      </c>
      <c r="B826" s="4"/>
      <c r="C826" s="29">
        <f t="shared" ref="C826:D826" si="194">C827</f>
        <v>60</v>
      </c>
      <c r="D826" s="29">
        <f t="shared" si="194"/>
        <v>0</v>
      </c>
      <c r="E826" s="20"/>
      <c r="F826" s="10">
        <f>F827</f>
        <v>0</v>
      </c>
    </row>
    <row r="827" spans="1:6" ht="15.75" customHeight="1" x14ac:dyDescent="0.25">
      <c r="A827" s="31">
        <v>94272</v>
      </c>
      <c r="B827" s="31" t="s">
        <v>833</v>
      </c>
      <c r="C827" s="21">
        <v>60</v>
      </c>
      <c r="D827" s="21">
        <v>0</v>
      </c>
      <c r="E827" s="21" t="s">
        <v>834</v>
      </c>
      <c r="F827" s="11">
        <v>0</v>
      </c>
    </row>
    <row r="828" spans="1:6" ht="15.75" customHeight="1" x14ac:dyDescent="0.25">
      <c r="A828" s="3" t="s">
        <v>121</v>
      </c>
      <c r="B828" s="4"/>
      <c r="C828" s="29">
        <f t="shared" ref="C828:D828" si="195">SUM(C829:C839)</f>
        <v>2790</v>
      </c>
      <c r="D828" s="29">
        <f t="shared" si="195"/>
        <v>1555</v>
      </c>
      <c r="E828" s="20"/>
      <c r="F828" s="10">
        <f>SUM(F829:F839)</f>
        <v>1555</v>
      </c>
    </row>
    <row r="829" spans="1:6" ht="15.75" customHeight="1" x14ac:dyDescent="0.25">
      <c r="A829" s="31">
        <v>94272</v>
      </c>
      <c r="B829" s="31" t="s">
        <v>835</v>
      </c>
      <c r="C829" s="21">
        <v>990</v>
      </c>
      <c r="D829" s="21">
        <v>0</v>
      </c>
      <c r="E829" s="21" t="s">
        <v>836</v>
      </c>
      <c r="F829" s="11">
        <v>0</v>
      </c>
    </row>
    <row r="830" spans="1:6" ht="15.75" customHeight="1" x14ac:dyDescent="0.25">
      <c r="A830" s="31">
        <v>94272</v>
      </c>
      <c r="B830" s="31" t="s">
        <v>837</v>
      </c>
      <c r="C830" s="21">
        <v>200</v>
      </c>
      <c r="D830" s="21">
        <v>175</v>
      </c>
      <c r="E830" s="21" t="s">
        <v>838</v>
      </c>
      <c r="F830" s="11">
        <v>175</v>
      </c>
    </row>
    <row r="831" spans="1:6" ht="15.75" customHeight="1" x14ac:dyDescent="0.25">
      <c r="A831" s="31">
        <v>94272</v>
      </c>
      <c r="B831" s="31" t="s">
        <v>839</v>
      </c>
      <c r="C831" s="21">
        <v>100</v>
      </c>
      <c r="D831" s="21">
        <v>100</v>
      </c>
      <c r="E831" s="21"/>
      <c r="F831" s="11">
        <v>100</v>
      </c>
    </row>
    <row r="832" spans="1:6" ht="15.75" customHeight="1" x14ac:dyDescent="0.25">
      <c r="A832" s="31">
        <v>94272</v>
      </c>
      <c r="B832" s="31" t="s">
        <v>840</v>
      </c>
      <c r="C832" s="21">
        <v>50</v>
      </c>
      <c r="D832" s="21">
        <v>50</v>
      </c>
      <c r="E832" s="21"/>
      <c r="F832" s="11">
        <v>50</v>
      </c>
    </row>
    <row r="833" spans="1:6" ht="15.75" customHeight="1" x14ac:dyDescent="0.25">
      <c r="A833" s="31">
        <v>94272</v>
      </c>
      <c r="B833" s="31" t="s">
        <v>841</v>
      </c>
      <c r="C833" s="21">
        <v>120</v>
      </c>
      <c r="D833" s="21">
        <v>0</v>
      </c>
      <c r="E833" s="21" t="s">
        <v>842</v>
      </c>
      <c r="F833" s="11">
        <v>0</v>
      </c>
    </row>
    <row r="834" spans="1:6" ht="15.75" customHeight="1" x14ac:dyDescent="0.25">
      <c r="A834" s="31">
        <v>94272</v>
      </c>
      <c r="B834" s="31" t="s">
        <v>843</v>
      </c>
      <c r="C834" s="21">
        <v>1000</v>
      </c>
      <c r="D834" s="21">
        <v>1000</v>
      </c>
      <c r="E834" s="21"/>
      <c r="F834" s="11">
        <v>1000</v>
      </c>
    </row>
    <row r="835" spans="1:6" ht="15.75" customHeight="1" x14ac:dyDescent="0.25">
      <c r="A835" s="31">
        <v>94272</v>
      </c>
      <c r="B835" s="31" t="s">
        <v>844</v>
      </c>
      <c r="C835" s="21">
        <v>50</v>
      </c>
      <c r="D835" s="21">
        <v>50</v>
      </c>
      <c r="E835" s="21"/>
      <c r="F835" s="11">
        <v>50</v>
      </c>
    </row>
    <row r="836" spans="1:6" ht="15.75" customHeight="1" x14ac:dyDescent="0.25">
      <c r="A836" s="31">
        <v>94272</v>
      </c>
      <c r="B836" s="31" t="s">
        <v>845</v>
      </c>
      <c r="C836" s="21">
        <v>80</v>
      </c>
      <c r="D836" s="21">
        <v>80</v>
      </c>
      <c r="E836" s="21"/>
      <c r="F836" s="11">
        <v>80</v>
      </c>
    </row>
    <row r="837" spans="1:6" ht="15.75" customHeight="1" x14ac:dyDescent="0.25">
      <c r="A837" s="31">
        <v>94272</v>
      </c>
      <c r="B837" s="31" t="s">
        <v>846</v>
      </c>
      <c r="C837" s="21">
        <v>100</v>
      </c>
      <c r="D837" s="21">
        <v>100</v>
      </c>
      <c r="E837" s="21"/>
      <c r="F837" s="11">
        <v>100</v>
      </c>
    </row>
    <row r="838" spans="1:6" ht="15.75" customHeight="1" x14ac:dyDescent="0.25">
      <c r="A838" s="31">
        <v>94272</v>
      </c>
      <c r="B838" s="31" t="s">
        <v>847</v>
      </c>
      <c r="C838" s="21">
        <v>50</v>
      </c>
      <c r="D838" s="21">
        <v>0</v>
      </c>
      <c r="E838" s="21" t="s">
        <v>848</v>
      </c>
      <c r="F838" s="11">
        <v>0</v>
      </c>
    </row>
    <row r="839" spans="1:6" ht="15.75" customHeight="1" x14ac:dyDescent="0.25">
      <c r="A839" s="31">
        <v>94272</v>
      </c>
      <c r="B839" s="31" t="s">
        <v>849</v>
      </c>
      <c r="C839" s="21">
        <v>50</v>
      </c>
      <c r="D839" s="21">
        <v>0</v>
      </c>
      <c r="E839" s="21" t="s">
        <v>848</v>
      </c>
      <c r="F839" s="11">
        <v>0</v>
      </c>
    </row>
    <row r="840" spans="1:6" ht="15.75" customHeight="1" x14ac:dyDescent="0.25">
      <c r="A840" s="5" t="s">
        <v>55</v>
      </c>
      <c r="B840" s="4"/>
      <c r="C840" s="28">
        <f t="shared" ref="C840:D840" si="196">SUM(C841)</f>
        <v>730</v>
      </c>
      <c r="D840" s="28">
        <f t="shared" si="196"/>
        <v>0</v>
      </c>
      <c r="E840" s="19"/>
      <c r="F840" s="9">
        <f>SUM(F841)</f>
        <v>0</v>
      </c>
    </row>
    <row r="841" spans="1:6" ht="15.75" customHeight="1" x14ac:dyDescent="0.25">
      <c r="A841" s="3" t="s">
        <v>121</v>
      </c>
      <c r="B841" s="4"/>
      <c r="C841" s="29">
        <f t="shared" ref="C841:D841" si="197">SUM(C842:C846)</f>
        <v>730</v>
      </c>
      <c r="D841" s="29">
        <f t="shared" si="197"/>
        <v>0</v>
      </c>
      <c r="E841" s="20"/>
      <c r="F841" s="10">
        <f>SUM(F842:F846)</f>
        <v>0</v>
      </c>
    </row>
    <row r="842" spans="1:6" ht="15.75" customHeight="1" x14ac:dyDescent="0.25">
      <c r="A842" s="31">
        <v>94965</v>
      </c>
      <c r="B842" s="31" t="s">
        <v>850</v>
      </c>
      <c r="C842" s="21">
        <v>360</v>
      </c>
      <c r="D842" s="21">
        <v>0</v>
      </c>
      <c r="E842" s="21" t="s">
        <v>851</v>
      </c>
      <c r="F842" s="11">
        <v>0</v>
      </c>
    </row>
    <row r="843" spans="1:6" ht="15.75" customHeight="1" x14ac:dyDescent="0.25">
      <c r="A843" s="31">
        <v>94965</v>
      </c>
      <c r="B843" s="31" t="s">
        <v>852</v>
      </c>
      <c r="C843" s="21">
        <v>150</v>
      </c>
      <c r="D843" s="21">
        <v>0</v>
      </c>
      <c r="E843" s="21" t="s">
        <v>853</v>
      </c>
      <c r="F843" s="11">
        <v>0</v>
      </c>
    </row>
    <row r="844" spans="1:6" ht="15.75" customHeight="1" x14ac:dyDescent="0.25">
      <c r="A844" s="31">
        <v>94965</v>
      </c>
      <c r="B844" s="31" t="s">
        <v>854</v>
      </c>
      <c r="C844" s="21">
        <v>70</v>
      </c>
      <c r="D844" s="21">
        <v>0</v>
      </c>
      <c r="E844" s="21" t="s">
        <v>855</v>
      </c>
      <c r="F844" s="11">
        <v>0</v>
      </c>
    </row>
    <row r="845" spans="1:6" ht="15.75" customHeight="1" x14ac:dyDescent="0.25">
      <c r="A845" s="31">
        <v>94965</v>
      </c>
      <c r="B845" s="31" t="s">
        <v>856</v>
      </c>
      <c r="C845" s="21">
        <v>100</v>
      </c>
      <c r="D845" s="21">
        <v>0</v>
      </c>
      <c r="E845" s="21" t="s">
        <v>135</v>
      </c>
      <c r="F845" s="11">
        <v>0</v>
      </c>
    </row>
    <row r="846" spans="1:6" ht="15.75" customHeight="1" x14ac:dyDescent="0.25">
      <c r="A846" s="31">
        <v>94965</v>
      </c>
      <c r="B846" s="31" t="s">
        <v>857</v>
      </c>
      <c r="C846" s="21">
        <v>50</v>
      </c>
      <c r="D846" s="21">
        <v>0</v>
      </c>
      <c r="E846" s="21" t="s">
        <v>858</v>
      </c>
      <c r="F846" s="11">
        <v>0</v>
      </c>
    </row>
    <row r="847" spans="1:6" ht="15.75" customHeight="1" x14ac:dyDescent="0.25">
      <c r="A847" s="5" t="s">
        <v>56</v>
      </c>
      <c r="B847" s="4"/>
      <c r="C847" s="28">
        <f t="shared" ref="C847:D847" si="198">SUM(C848,C851)</f>
        <v>2050</v>
      </c>
      <c r="D847" s="28">
        <f t="shared" si="198"/>
        <v>550</v>
      </c>
      <c r="E847" s="19"/>
      <c r="F847" s="9">
        <f>SUM(F848,F851)</f>
        <v>550</v>
      </c>
    </row>
    <row r="848" spans="1:6" ht="15.75" customHeight="1" x14ac:dyDescent="0.25">
      <c r="A848" s="3" t="s">
        <v>121</v>
      </c>
      <c r="B848" s="4"/>
      <c r="C848" s="29">
        <f t="shared" ref="C848:D848" si="199">SUM(C849:C850)</f>
        <v>550</v>
      </c>
      <c r="D848" s="29">
        <f t="shared" si="199"/>
        <v>550</v>
      </c>
      <c r="E848" s="20"/>
      <c r="F848" s="10">
        <f>SUM(F849:F850)</f>
        <v>550</v>
      </c>
    </row>
    <row r="849" spans="1:6" ht="15.75" customHeight="1" x14ac:dyDescent="0.25">
      <c r="A849" s="31">
        <v>94910</v>
      </c>
      <c r="B849" s="31" t="s">
        <v>859</v>
      </c>
      <c r="C849" s="21">
        <v>250</v>
      </c>
      <c r="D849" s="21">
        <v>250</v>
      </c>
      <c r="E849" s="21"/>
      <c r="F849" s="11">
        <v>250</v>
      </c>
    </row>
    <row r="850" spans="1:6" ht="15.75" customHeight="1" x14ac:dyDescent="0.25">
      <c r="A850" s="31">
        <v>94910</v>
      </c>
      <c r="B850" s="31" t="s">
        <v>860</v>
      </c>
      <c r="C850" s="21">
        <v>300</v>
      </c>
      <c r="D850" s="21">
        <v>300</v>
      </c>
      <c r="E850" s="21"/>
      <c r="F850" s="11">
        <v>300</v>
      </c>
    </row>
    <row r="851" spans="1:6" ht="15.75" customHeight="1" x14ac:dyDescent="0.25">
      <c r="A851" s="3" t="s">
        <v>288</v>
      </c>
      <c r="B851" s="4"/>
      <c r="C851" s="29">
        <f t="shared" ref="C851:D851" si="200">C852</f>
        <v>1500</v>
      </c>
      <c r="D851" s="29">
        <f t="shared" si="200"/>
        <v>0</v>
      </c>
      <c r="E851" s="20"/>
      <c r="F851" s="10">
        <f>F852</f>
        <v>0</v>
      </c>
    </row>
    <row r="852" spans="1:6" ht="15.75" customHeight="1" x14ac:dyDescent="0.25">
      <c r="A852" s="31">
        <v>94910</v>
      </c>
      <c r="B852" s="31" t="s">
        <v>311</v>
      </c>
      <c r="C852" s="21">
        <v>1500</v>
      </c>
      <c r="D852" s="21">
        <v>0</v>
      </c>
      <c r="E852" s="21" t="s">
        <v>135</v>
      </c>
      <c r="F852" s="11">
        <v>0</v>
      </c>
    </row>
    <row r="853" spans="1:6" ht="15.75" customHeight="1" x14ac:dyDescent="0.25">
      <c r="A853" s="5" t="s">
        <v>57</v>
      </c>
      <c r="B853" s="4"/>
      <c r="C853" s="28">
        <f t="shared" ref="C853:D853" si="201">C854</f>
        <v>750</v>
      </c>
      <c r="D853" s="28">
        <f t="shared" si="201"/>
        <v>0</v>
      </c>
      <c r="E853" s="19"/>
      <c r="F853" s="9">
        <f t="shared" ref="F853:F854" si="202">F854</f>
        <v>0</v>
      </c>
    </row>
    <row r="854" spans="1:6" ht="15.75" customHeight="1" x14ac:dyDescent="0.25">
      <c r="A854" s="3" t="s">
        <v>101</v>
      </c>
      <c r="B854" s="4"/>
      <c r="C854" s="29">
        <f t="shared" ref="C854:D854" si="203">C855</f>
        <v>750</v>
      </c>
      <c r="D854" s="29">
        <f t="shared" si="203"/>
        <v>0</v>
      </c>
      <c r="E854" s="20"/>
      <c r="F854" s="10">
        <f t="shared" si="202"/>
        <v>0</v>
      </c>
    </row>
    <row r="855" spans="1:6" ht="15.75" customHeight="1" x14ac:dyDescent="0.25">
      <c r="A855" s="31">
        <v>95029</v>
      </c>
      <c r="B855" s="31" t="s">
        <v>861</v>
      </c>
      <c r="C855" s="21">
        <v>750</v>
      </c>
      <c r="D855" s="21">
        <v>0</v>
      </c>
      <c r="E855" s="21" t="s">
        <v>177</v>
      </c>
      <c r="F855" s="11">
        <v>0</v>
      </c>
    </row>
    <row r="856" spans="1:6" ht="15.75" customHeight="1" x14ac:dyDescent="0.25">
      <c r="A856" s="5" t="s">
        <v>58</v>
      </c>
      <c r="B856" s="4"/>
      <c r="C856" s="28">
        <f t="shared" ref="C856:D856" si="204">SUM(C857,C871)</f>
        <v>12611.5</v>
      </c>
      <c r="D856" s="28">
        <f t="shared" si="204"/>
        <v>11370</v>
      </c>
      <c r="E856" s="19"/>
      <c r="F856" s="9">
        <f>SUM(F857,F871)</f>
        <v>11370</v>
      </c>
    </row>
    <row r="857" spans="1:6" ht="15.75" customHeight="1" x14ac:dyDescent="0.25">
      <c r="A857" s="3" t="s">
        <v>101</v>
      </c>
      <c r="B857" s="4"/>
      <c r="C857" s="29">
        <f t="shared" ref="C857:D857" si="205">SUM(C858:C870)</f>
        <v>2151.5</v>
      </c>
      <c r="D857" s="29">
        <f t="shared" si="205"/>
        <v>1925</v>
      </c>
      <c r="E857" s="20"/>
      <c r="F857" s="10">
        <f>SUM(F858:F870)</f>
        <v>1925</v>
      </c>
    </row>
    <row r="858" spans="1:6" ht="15.75" customHeight="1" x14ac:dyDescent="0.25">
      <c r="A858" s="31">
        <v>93947</v>
      </c>
      <c r="B858" s="31" t="s">
        <v>862</v>
      </c>
      <c r="C858" s="21">
        <v>1727.5</v>
      </c>
      <c r="D858" s="21">
        <v>1603</v>
      </c>
      <c r="E858" s="21" t="s">
        <v>265</v>
      </c>
      <c r="F858" s="11">
        <v>1603</v>
      </c>
    </row>
    <row r="859" spans="1:6" ht="15.75" customHeight="1" x14ac:dyDescent="0.25">
      <c r="A859" s="31">
        <v>93947</v>
      </c>
      <c r="B859" s="31" t="s">
        <v>863</v>
      </c>
      <c r="C859" s="21">
        <v>40</v>
      </c>
      <c r="D859" s="21">
        <v>40</v>
      </c>
      <c r="E859" s="21"/>
      <c r="F859" s="11">
        <v>40</v>
      </c>
    </row>
    <row r="860" spans="1:6" ht="15.75" customHeight="1" x14ac:dyDescent="0.25">
      <c r="A860" s="31">
        <v>93947</v>
      </c>
      <c r="B860" s="31" t="s">
        <v>864</v>
      </c>
      <c r="C860" s="21">
        <v>180</v>
      </c>
      <c r="D860" s="21">
        <v>180</v>
      </c>
      <c r="E860" s="21"/>
      <c r="F860" s="11">
        <v>180</v>
      </c>
    </row>
    <row r="861" spans="1:6" ht="15.75" customHeight="1" x14ac:dyDescent="0.25">
      <c r="A861" s="31">
        <v>93947</v>
      </c>
      <c r="B861" s="31" t="s">
        <v>865</v>
      </c>
      <c r="C861" s="21">
        <v>20</v>
      </c>
      <c r="D861" s="21">
        <v>0</v>
      </c>
      <c r="E861" s="21" t="s">
        <v>135</v>
      </c>
      <c r="F861" s="11">
        <v>0</v>
      </c>
    </row>
    <row r="862" spans="1:6" ht="15.75" customHeight="1" x14ac:dyDescent="0.25">
      <c r="A862" s="31">
        <v>93947</v>
      </c>
      <c r="B862" s="31" t="s">
        <v>866</v>
      </c>
      <c r="C862" s="21">
        <v>10</v>
      </c>
      <c r="D862" s="21">
        <v>10</v>
      </c>
      <c r="E862" s="21"/>
      <c r="F862" s="11">
        <v>10</v>
      </c>
    </row>
    <row r="863" spans="1:6" ht="15.75" customHeight="1" x14ac:dyDescent="0.25">
      <c r="A863" s="31">
        <v>93947</v>
      </c>
      <c r="B863" s="31" t="s">
        <v>867</v>
      </c>
      <c r="C863" s="21">
        <v>10</v>
      </c>
      <c r="D863" s="21">
        <v>10</v>
      </c>
      <c r="E863" s="21"/>
      <c r="F863" s="11">
        <v>10</v>
      </c>
    </row>
    <row r="864" spans="1:6" ht="15.75" customHeight="1" x14ac:dyDescent="0.25">
      <c r="A864" s="31">
        <v>93947</v>
      </c>
      <c r="B864" s="31" t="s">
        <v>868</v>
      </c>
      <c r="C864" s="21">
        <v>10</v>
      </c>
      <c r="D864" s="21">
        <v>10</v>
      </c>
      <c r="E864" s="21"/>
      <c r="F864" s="11">
        <v>10</v>
      </c>
    </row>
    <row r="865" spans="1:6" ht="15.75" customHeight="1" x14ac:dyDescent="0.25">
      <c r="A865" s="31">
        <v>93947</v>
      </c>
      <c r="B865" s="31" t="s">
        <v>869</v>
      </c>
      <c r="C865" s="21">
        <v>10</v>
      </c>
      <c r="D865" s="21">
        <v>0</v>
      </c>
      <c r="E865" s="21" t="s">
        <v>144</v>
      </c>
      <c r="F865" s="11">
        <v>0</v>
      </c>
    </row>
    <row r="866" spans="1:6" ht="15.75" customHeight="1" x14ac:dyDescent="0.25">
      <c r="A866" s="31">
        <v>93947</v>
      </c>
      <c r="B866" s="31" t="s">
        <v>870</v>
      </c>
      <c r="C866" s="21">
        <v>40</v>
      </c>
      <c r="D866" s="21">
        <v>40</v>
      </c>
      <c r="E866" s="21"/>
      <c r="F866" s="11">
        <v>40</v>
      </c>
    </row>
    <row r="867" spans="1:6" ht="15.75" customHeight="1" x14ac:dyDescent="0.25">
      <c r="A867" s="31">
        <v>93947</v>
      </c>
      <c r="B867" s="31" t="s">
        <v>871</v>
      </c>
      <c r="C867" s="21">
        <v>62</v>
      </c>
      <c r="D867" s="21">
        <v>0</v>
      </c>
      <c r="E867" s="21" t="s">
        <v>872</v>
      </c>
      <c r="F867" s="11">
        <v>0</v>
      </c>
    </row>
    <row r="868" spans="1:6" ht="15.75" customHeight="1" x14ac:dyDescent="0.25">
      <c r="A868" s="31">
        <v>93947</v>
      </c>
      <c r="B868" s="31" t="s">
        <v>873</v>
      </c>
      <c r="C868" s="21">
        <v>16</v>
      </c>
      <c r="D868" s="21">
        <v>16</v>
      </c>
      <c r="E868" s="21"/>
      <c r="F868" s="11">
        <v>16</v>
      </c>
    </row>
    <row r="869" spans="1:6" ht="15.75" customHeight="1" x14ac:dyDescent="0.25">
      <c r="A869" s="31">
        <v>93947</v>
      </c>
      <c r="B869" s="31" t="s">
        <v>874</v>
      </c>
      <c r="C869" s="21">
        <v>16</v>
      </c>
      <c r="D869" s="21">
        <v>16</v>
      </c>
      <c r="E869" s="21"/>
      <c r="F869" s="11">
        <v>16</v>
      </c>
    </row>
    <row r="870" spans="1:6" ht="15.75" customHeight="1" x14ac:dyDescent="0.25">
      <c r="A870" s="31">
        <v>93947</v>
      </c>
      <c r="B870" s="31" t="s">
        <v>875</v>
      </c>
      <c r="C870" s="21">
        <v>10</v>
      </c>
      <c r="D870" s="21">
        <v>0</v>
      </c>
      <c r="E870" s="21" t="s">
        <v>144</v>
      </c>
      <c r="F870" s="11">
        <v>0</v>
      </c>
    </row>
    <row r="871" spans="1:6" ht="15.75" customHeight="1" x14ac:dyDescent="0.25">
      <c r="A871" s="3" t="s">
        <v>127</v>
      </c>
      <c r="B871" s="4"/>
      <c r="C871" s="29">
        <f t="shared" ref="C871:D871" si="206">SUM(C872:C879)</f>
        <v>10460</v>
      </c>
      <c r="D871" s="29">
        <f t="shared" si="206"/>
        <v>9445</v>
      </c>
      <c r="E871" s="20"/>
      <c r="F871" s="10">
        <f>SUM(F872:F879)</f>
        <v>9445</v>
      </c>
    </row>
    <row r="872" spans="1:6" ht="15.75" customHeight="1" x14ac:dyDescent="0.25">
      <c r="A872" s="31">
        <v>93947</v>
      </c>
      <c r="B872" s="31" t="s">
        <v>876</v>
      </c>
      <c r="C872" s="21">
        <v>1260</v>
      </c>
      <c r="D872" s="21">
        <v>950</v>
      </c>
      <c r="E872" s="21" t="s">
        <v>265</v>
      </c>
      <c r="F872" s="11">
        <v>950</v>
      </c>
    </row>
    <row r="873" spans="1:6" ht="15.75" customHeight="1" x14ac:dyDescent="0.25">
      <c r="A873" s="31">
        <v>93947</v>
      </c>
      <c r="B873" s="31" t="s">
        <v>877</v>
      </c>
      <c r="C873" s="21">
        <v>1500</v>
      </c>
      <c r="D873" s="21">
        <v>1500</v>
      </c>
      <c r="E873" s="21"/>
      <c r="F873" s="11">
        <v>1500</v>
      </c>
    </row>
    <row r="874" spans="1:6" ht="15.75" customHeight="1" x14ac:dyDescent="0.25">
      <c r="A874" s="31">
        <v>93947</v>
      </c>
      <c r="B874" s="31" t="s">
        <v>878</v>
      </c>
      <c r="C874" s="21">
        <v>300</v>
      </c>
      <c r="D874" s="21">
        <v>300</v>
      </c>
      <c r="E874" s="21"/>
      <c r="F874" s="11">
        <v>300</v>
      </c>
    </row>
    <row r="875" spans="1:6" ht="15.75" customHeight="1" x14ac:dyDescent="0.25">
      <c r="A875" s="31">
        <v>93947</v>
      </c>
      <c r="B875" s="31" t="s">
        <v>879</v>
      </c>
      <c r="C875" s="21">
        <v>90</v>
      </c>
      <c r="D875" s="21">
        <v>90</v>
      </c>
      <c r="E875" s="21"/>
      <c r="F875" s="11">
        <v>90</v>
      </c>
    </row>
    <row r="876" spans="1:6" ht="15.75" customHeight="1" x14ac:dyDescent="0.25">
      <c r="A876" s="31">
        <v>93947</v>
      </c>
      <c r="B876" s="31" t="s">
        <v>880</v>
      </c>
      <c r="C876" s="21">
        <v>5000</v>
      </c>
      <c r="D876" s="21">
        <v>5000</v>
      </c>
      <c r="E876" s="21"/>
      <c r="F876" s="11">
        <v>5000</v>
      </c>
    </row>
    <row r="877" spans="1:6" ht="15.75" customHeight="1" x14ac:dyDescent="0.25">
      <c r="A877" s="31">
        <v>93947</v>
      </c>
      <c r="B877" s="31" t="s">
        <v>881</v>
      </c>
      <c r="C877" s="21">
        <v>1680</v>
      </c>
      <c r="D877" s="21">
        <v>975</v>
      </c>
      <c r="E877" s="21" t="s">
        <v>265</v>
      </c>
      <c r="F877" s="11">
        <v>975</v>
      </c>
    </row>
    <row r="878" spans="1:6" ht="15.75" customHeight="1" x14ac:dyDescent="0.25">
      <c r="A878" s="31">
        <v>93947</v>
      </c>
      <c r="B878" s="31" t="s">
        <v>882</v>
      </c>
      <c r="C878" s="21">
        <v>30</v>
      </c>
      <c r="D878" s="21">
        <v>30</v>
      </c>
      <c r="E878" s="21"/>
      <c r="F878" s="11">
        <v>30</v>
      </c>
    </row>
    <row r="879" spans="1:6" ht="15.75" customHeight="1" x14ac:dyDescent="0.25">
      <c r="A879" s="31">
        <v>93947</v>
      </c>
      <c r="B879" s="31" t="s">
        <v>883</v>
      </c>
      <c r="C879" s="21">
        <v>600</v>
      </c>
      <c r="D879" s="21">
        <v>600</v>
      </c>
      <c r="E879" s="21"/>
      <c r="F879" s="11">
        <v>600</v>
      </c>
    </row>
    <row r="880" spans="1:6" ht="15.75" customHeight="1" x14ac:dyDescent="0.25">
      <c r="A880" s="5" t="s">
        <v>59</v>
      </c>
      <c r="B880" s="4"/>
      <c r="C880" s="28">
        <f t="shared" ref="C880:D880" si="207">SUM(C881,C910)</f>
        <v>65000</v>
      </c>
      <c r="D880" s="28">
        <f t="shared" si="207"/>
        <v>47207</v>
      </c>
      <c r="E880" s="19"/>
      <c r="F880" s="9">
        <f>SUM(F881,F910)</f>
        <v>47207</v>
      </c>
    </row>
    <row r="881" spans="1:6" ht="15.75" customHeight="1" x14ac:dyDescent="0.25">
      <c r="A881" s="3" t="s">
        <v>101</v>
      </c>
      <c r="B881" s="4"/>
      <c r="C881" s="29">
        <f t="shared" ref="C881:D881" si="208">SUM(C882:C909)</f>
        <v>61250</v>
      </c>
      <c r="D881" s="29">
        <f t="shared" si="208"/>
        <v>43457</v>
      </c>
      <c r="E881" s="20"/>
      <c r="F881" s="10">
        <f>SUM(F882:F909)</f>
        <v>43457</v>
      </c>
    </row>
    <row r="882" spans="1:6" ht="15.75" customHeight="1" x14ac:dyDescent="0.25">
      <c r="A882" s="31">
        <v>93770</v>
      </c>
      <c r="B882" s="31" t="s">
        <v>884</v>
      </c>
      <c r="C882" s="21">
        <v>600</v>
      </c>
      <c r="D882" s="21">
        <v>600</v>
      </c>
      <c r="E882" s="21"/>
      <c r="F882" s="11">
        <v>600</v>
      </c>
    </row>
    <row r="883" spans="1:6" ht="15.75" customHeight="1" x14ac:dyDescent="0.25">
      <c r="A883" s="31">
        <v>93770</v>
      </c>
      <c r="B883" s="31" t="s">
        <v>885</v>
      </c>
      <c r="C883" s="21">
        <v>400</v>
      </c>
      <c r="D883" s="21">
        <v>400</v>
      </c>
      <c r="E883" s="21"/>
      <c r="F883" s="11">
        <v>400</v>
      </c>
    </row>
    <row r="884" spans="1:6" ht="15.75" customHeight="1" x14ac:dyDescent="0.25">
      <c r="A884" s="31">
        <v>93770</v>
      </c>
      <c r="B884" s="31" t="s">
        <v>886</v>
      </c>
      <c r="C884" s="21">
        <v>370</v>
      </c>
      <c r="D884" s="21">
        <v>368</v>
      </c>
      <c r="E884" s="21" t="s">
        <v>265</v>
      </c>
      <c r="F884" s="11">
        <v>368</v>
      </c>
    </row>
    <row r="885" spans="1:6" ht="15.75" customHeight="1" x14ac:dyDescent="0.25">
      <c r="A885" s="31">
        <v>93770</v>
      </c>
      <c r="B885" s="31" t="s">
        <v>887</v>
      </c>
      <c r="C885" s="21">
        <v>900</v>
      </c>
      <c r="D885" s="21">
        <v>900</v>
      </c>
      <c r="E885" s="21"/>
      <c r="F885" s="11">
        <v>900</v>
      </c>
    </row>
    <row r="886" spans="1:6" ht="15.75" customHeight="1" x14ac:dyDescent="0.25">
      <c r="A886" s="31">
        <v>93770</v>
      </c>
      <c r="B886" s="31" t="s">
        <v>888</v>
      </c>
      <c r="C886" s="21">
        <v>300</v>
      </c>
      <c r="D886" s="21">
        <v>300</v>
      </c>
      <c r="E886" s="21"/>
      <c r="F886" s="11">
        <v>300</v>
      </c>
    </row>
    <row r="887" spans="1:6" ht="15.75" customHeight="1" x14ac:dyDescent="0.25">
      <c r="A887" s="31">
        <v>93770</v>
      </c>
      <c r="B887" s="31" t="s">
        <v>889</v>
      </c>
      <c r="C887" s="21">
        <v>1010</v>
      </c>
      <c r="D887" s="21">
        <v>136</v>
      </c>
      <c r="E887" s="21" t="s">
        <v>429</v>
      </c>
      <c r="F887" s="11">
        <v>136</v>
      </c>
    </row>
    <row r="888" spans="1:6" ht="15.75" customHeight="1" x14ac:dyDescent="0.25">
      <c r="A888" s="31">
        <v>93770</v>
      </c>
      <c r="B888" s="31" t="s">
        <v>890</v>
      </c>
      <c r="C888" s="21">
        <v>470</v>
      </c>
      <c r="D888" s="21">
        <v>470</v>
      </c>
      <c r="E888" s="21"/>
      <c r="F888" s="11">
        <v>470</v>
      </c>
    </row>
    <row r="889" spans="1:6" ht="15.75" customHeight="1" x14ac:dyDescent="0.25">
      <c r="A889" s="31">
        <v>93770</v>
      </c>
      <c r="B889" s="31" t="s">
        <v>891</v>
      </c>
      <c r="C889" s="21">
        <v>170</v>
      </c>
      <c r="D889" s="21">
        <v>170</v>
      </c>
      <c r="E889" s="21"/>
      <c r="F889" s="11">
        <v>170</v>
      </c>
    </row>
    <row r="890" spans="1:6" ht="15.75" customHeight="1" x14ac:dyDescent="0.25">
      <c r="A890" s="31">
        <v>93770</v>
      </c>
      <c r="B890" s="31" t="s">
        <v>892</v>
      </c>
      <c r="C890" s="21">
        <v>120</v>
      </c>
      <c r="D890" s="21">
        <v>97</v>
      </c>
      <c r="E890" s="21" t="s">
        <v>265</v>
      </c>
      <c r="F890" s="11">
        <v>97</v>
      </c>
    </row>
    <row r="891" spans="1:6" ht="15.75" customHeight="1" x14ac:dyDescent="0.25">
      <c r="A891" s="31">
        <v>93770</v>
      </c>
      <c r="B891" s="31" t="s">
        <v>893</v>
      </c>
      <c r="C891" s="21">
        <v>80</v>
      </c>
      <c r="D891" s="21">
        <v>80</v>
      </c>
      <c r="E891" s="21"/>
      <c r="F891" s="11">
        <v>80</v>
      </c>
    </row>
    <row r="892" spans="1:6" ht="15.75" customHeight="1" x14ac:dyDescent="0.25">
      <c r="A892" s="31">
        <v>93770</v>
      </c>
      <c r="B892" s="31" t="s">
        <v>894</v>
      </c>
      <c r="C892" s="21">
        <v>130</v>
      </c>
      <c r="D892" s="21">
        <v>0</v>
      </c>
      <c r="E892" s="21" t="s">
        <v>429</v>
      </c>
      <c r="F892" s="11">
        <v>0</v>
      </c>
    </row>
    <row r="893" spans="1:6" ht="15.75" customHeight="1" x14ac:dyDescent="0.25">
      <c r="A893" s="31">
        <v>93770</v>
      </c>
      <c r="B893" s="31" t="s">
        <v>895</v>
      </c>
      <c r="C893" s="21">
        <v>245</v>
      </c>
      <c r="D893" s="21">
        <v>242</v>
      </c>
      <c r="E893" s="21" t="s">
        <v>265</v>
      </c>
      <c r="F893" s="11">
        <v>242</v>
      </c>
    </row>
    <row r="894" spans="1:6" ht="15.75" customHeight="1" x14ac:dyDescent="0.25">
      <c r="A894" s="31">
        <v>93770</v>
      </c>
      <c r="B894" s="31" t="s">
        <v>896</v>
      </c>
      <c r="C894" s="21">
        <v>70</v>
      </c>
      <c r="D894" s="21">
        <v>60</v>
      </c>
      <c r="E894" s="21" t="s">
        <v>265</v>
      </c>
      <c r="F894" s="11">
        <v>60</v>
      </c>
    </row>
    <row r="895" spans="1:6" ht="15.75" customHeight="1" x14ac:dyDescent="0.25">
      <c r="A895" s="31">
        <v>93770</v>
      </c>
      <c r="B895" s="31" t="s">
        <v>897</v>
      </c>
      <c r="C895" s="21">
        <v>250</v>
      </c>
      <c r="D895" s="21">
        <v>220</v>
      </c>
      <c r="E895" s="21" t="s">
        <v>265</v>
      </c>
      <c r="F895" s="11">
        <v>220</v>
      </c>
    </row>
    <row r="896" spans="1:6" ht="15.75" customHeight="1" x14ac:dyDescent="0.25">
      <c r="A896" s="31">
        <v>93770</v>
      </c>
      <c r="B896" s="31" t="s">
        <v>898</v>
      </c>
      <c r="C896" s="21">
        <v>50</v>
      </c>
      <c r="D896" s="21">
        <v>50</v>
      </c>
      <c r="E896" s="21"/>
      <c r="F896" s="11">
        <v>50</v>
      </c>
    </row>
    <row r="897" spans="1:6" ht="15.75" customHeight="1" x14ac:dyDescent="0.25">
      <c r="A897" s="31">
        <v>93770</v>
      </c>
      <c r="B897" s="31" t="s">
        <v>899</v>
      </c>
      <c r="C897" s="21">
        <v>1500</v>
      </c>
      <c r="D897" s="21">
        <v>1000</v>
      </c>
      <c r="E897" s="21" t="s">
        <v>900</v>
      </c>
      <c r="F897" s="11">
        <v>1000</v>
      </c>
    </row>
    <row r="898" spans="1:6" ht="15.75" customHeight="1" x14ac:dyDescent="0.25">
      <c r="A898" s="31">
        <v>93770</v>
      </c>
      <c r="B898" s="31" t="s">
        <v>901</v>
      </c>
      <c r="C898" s="21">
        <v>10285</v>
      </c>
      <c r="D898" s="21">
        <v>9998</v>
      </c>
      <c r="E898" s="21" t="s">
        <v>265</v>
      </c>
      <c r="F898" s="11">
        <v>9998</v>
      </c>
    </row>
    <row r="899" spans="1:6" ht="15.75" customHeight="1" x14ac:dyDescent="0.25">
      <c r="A899" s="31">
        <v>93770</v>
      </c>
      <c r="B899" s="31" t="s">
        <v>902</v>
      </c>
      <c r="C899" s="21">
        <v>5960</v>
      </c>
      <c r="D899" s="21">
        <v>2160</v>
      </c>
      <c r="E899" s="21" t="s">
        <v>903</v>
      </c>
      <c r="F899" s="11">
        <v>2160</v>
      </c>
    </row>
    <row r="900" spans="1:6" ht="15.75" customHeight="1" x14ac:dyDescent="0.25">
      <c r="A900" s="31">
        <v>93770</v>
      </c>
      <c r="B900" s="31" t="s">
        <v>904</v>
      </c>
      <c r="C900" s="21">
        <v>4980</v>
      </c>
      <c r="D900" s="21">
        <v>141</v>
      </c>
      <c r="E900" s="21" t="s">
        <v>903</v>
      </c>
      <c r="F900" s="11">
        <v>141</v>
      </c>
    </row>
    <row r="901" spans="1:6" ht="15.75" customHeight="1" x14ac:dyDescent="0.25">
      <c r="A901" s="31">
        <v>93770</v>
      </c>
      <c r="B901" s="31" t="s">
        <v>905</v>
      </c>
      <c r="C901" s="21">
        <v>2470</v>
      </c>
      <c r="D901" s="21">
        <v>1374</v>
      </c>
      <c r="E901" s="21" t="s">
        <v>903</v>
      </c>
      <c r="F901" s="11">
        <v>1374</v>
      </c>
    </row>
    <row r="902" spans="1:6" ht="15.75" customHeight="1" x14ac:dyDescent="0.25">
      <c r="A902" s="31">
        <v>93770</v>
      </c>
      <c r="B902" s="31" t="s">
        <v>906</v>
      </c>
      <c r="C902" s="21">
        <v>3023</v>
      </c>
      <c r="D902" s="21">
        <v>2144</v>
      </c>
      <c r="E902" s="21" t="s">
        <v>903</v>
      </c>
      <c r="F902" s="11">
        <v>2144</v>
      </c>
    </row>
    <row r="903" spans="1:6" ht="15.75" customHeight="1" x14ac:dyDescent="0.25">
      <c r="A903" s="31">
        <v>93770</v>
      </c>
      <c r="B903" s="31" t="s">
        <v>907</v>
      </c>
      <c r="C903" s="21">
        <v>11875</v>
      </c>
      <c r="D903" s="21">
        <v>11057</v>
      </c>
      <c r="E903" s="21" t="s">
        <v>265</v>
      </c>
      <c r="F903" s="11">
        <v>11057</v>
      </c>
    </row>
    <row r="904" spans="1:6" ht="15.75" customHeight="1" x14ac:dyDescent="0.25">
      <c r="A904" s="31">
        <v>93770</v>
      </c>
      <c r="B904" s="31" t="s">
        <v>908</v>
      </c>
      <c r="C904" s="21">
        <v>7417</v>
      </c>
      <c r="D904" s="21">
        <v>6866</v>
      </c>
      <c r="E904" s="21" t="s">
        <v>265</v>
      </c>
      <c r="F904" s="11">
        <v>6866</v>
      </c>
    </row>
    <row r="905" spans="1:6" ht="15.75" customHeight="1" x14ac:dyDescent="0.25">
      <c r="A905" s="31">
        <v>93770</v>
      </c>
      <c r="B905" s="31" t="s">
        <v>909</v>
      </c>
      <c r="C905" s="21">
        <v>1240</v>
      </c>
      <c r="D905" s="21">
        <v>1126</v>
      </c>
      <c r="E905" s="21" t="s">
        <v>265</v>
      </c>
      <c r="F905" s="11">
        <v>1126</v>
      </c>
    </row>
    <row r="906" spans="1:6" ht="15.75" customHeight="1" x14ac:dyDescent="0.25">
      <c r="A906" s="31">
        <v>93770</v>
      </c>
      <c r="B906" s="31" t="s">
        <v>910</v>
      </c>
      <c r="C906" s="21">
        <v>5520</v>
      </c>
      <c r="D906" s="21">
        <v>2521</v>
      </c>
      <c r="E906" s="21" t="s">
        <v>135</v>
      </c>
      <c r="F906" s="11">
        <v>2521</v>
      </c>
    </row>
    <row r="907" spans="1:6" ht="15.75" customHeight="1" x14ac:dyDescent="0.25">
      <c r="A907" s="31">
        <v>93770</v>
      </c>
      <c r="B907" s="31" t="s">
        <v>911</v>
      </c>
      <c r="C907" s="21">
        <v>515</v>
      </c>
      <c r="D907" s="21">
        <v>322</v>
      </c>
      <c r="E907" s="21" t="s">
        <v>135</v>
      </c>
      <c r="F907" s="11">
        <v>322</v>
      </c>
    </row>
    <row r="908" spans="1:6" ht="15.75" customHeight="1" x14ac:dyDescent="0.25">
      <c r="A908" s="31">
        <v>93770</v>
      </c>
      <c r="B908" s="31" t="s">
        <v>912</v>
      </c>
      <c r="C908" s="21">
        <v>1000</v>
      </c>
      <c r="D908" s="21">
        <v>400</v>
      </c>
      <c r="E908" s="21" t="s">
        <v>913</v>
      </c>
      <c r="F908" s="11">
        <v>400</v>
      </c>
    </row>
    <row r="909" spans="1:6" ht="15.75" customHeight="1" x14ac:dyDescent="0.25">
      <c r="A909" s="31">
        <v>93770</v>
      </c>
      <c r="B909" s="31" t="s">
        <v>914</v>
      </c>
      <c r="C909" s="21">
        <v>300</v>
      </c>
      <c r="D909" s="21">
        <v>255</v>
      </c>
      <c r="E909" s="21" t="s">
        <v>135</v>
      </c>
      <c r="F909" s="11">
        <v>255</v>
      </c>
    </row>
    <row r="910" spans="1:6" ht="15.75" customHeight="1" x14ac:dyDescent="0.25">
      <c r="A910" s="3" t="s">
        <v>124</v>
      </c>
      <c r="B910" s="4"/>
      <c r="C910" s="29">
        <f t="shared" ref="C910:D910" si="209">SUM(C911:C912)</f>
        <v>3750</v>
      </c>
      <c r="D910" s="29">
        <f t="shared" si="209"/>
        <v>3750</v>
      </c>
      <c r="E910" s="20"/>
      <c r="F910" s="10">
        <f>SUM(F911:F912)</f>
        <v>3750</v>
      </c>
    </row>
    <row r="911" spans="1:6" ht="15.75" customHeight="1" x14ac:dyDescent="0.25">
      <c r="A911" s="31">
        <v>93770</v>
      </c>
      <c r="B911" s="31" t="s">
        <v>915</v>
      </c>
      <c r="C911" s="21">
        <v>1875</v>
      </c>
      <c r="D911" s="21">
        <v>1875</v>
      </c>
      <c r="E911" s="21"/>
      <c r="F911" s="11">
        <v>1875</v>
      </c>
    </row>
    <row r="912" spans="1:6" ht="15.75" customHeight="1" x14ac:dyDescent="0.25">
      <c r="A912" s="31">
        <v>93770</v>
      </c>
      <c r="B912" s="31" t="s">
        <v>916</v>
      </c>
      <c r="C912" s="21">
        <v>1875</v>
      </c>
      <c r="D912" s="21">
        <v>1875</v>
      </c>
      <c r="E912" s="21"/>
      <c r="F912" s="11">
        <v>1875</v>
      </c>
    </row>
    <row r="913" spans="1:6" ht="15.75" customHeight="1" x14ac:dyDescent="0.25">
      <c r="A913" s="5" t="s">
        <v>60</v>
      </c>
      <c r="B913" s="4"/>
      <c r="C913" s="28">
        <f t="shared" ref="C913:D913" si="210">SUM(C914,C916)</f>
        <v>2515.6600000000003</v>
      </c>
      <c r="D913" s="28">
        <f t="shared" si="210"/>
        <v>576</v>
      </c>
      <c r="E913" s="19"/>
      <c r="F913" s="9">
        <f>SUM(F914,F916)</f>
        <v>576</v>
      </c>
    </row>
    <row r="914" spans="1:6" ht="15.75" customHeight="1" x14ac:dyDescent="0.25">
      <c r="A914" s="3" t="s">
        <v>101</v>
      </c>
      <c r="B914" s="4"/>
      <c r="C914" s="29">
        <f t="shared" ref="C914:D914" si="211">C915</f>
        <v>612</v>
      </c>
      <c r="D914" s="29">
        <f t="shared" si="211"/>
        <v>576</v>
      </c>
      <c r="E914" s="20"/>
      <c r="F914" s="10">
        <f>F915</f>
        <v>576</v>
      </c>
    </row>
    <row r="915" spans="1:6" ht="15.75" customHeight="1" x14ac:dyDescent="0.25">
      <c r="A915" s="31">
        <v>94968</v>
      </c>
      <c r="B915" s="31" t="s">
        <v>917</v>
      </c>
      <c r="C915" s="21">
        <v>612</v>
      </c>
      <c r="D915" s="21">
        <v>576</v>
      </c>
      <c r="E915" s="21" t="s">
        <v>265</v>
      </c>
      <c r="F915" s="11">
        <v>576</v>
      </c>
    </row>
    <row r="916" spans="1:6" ht="15.75" customHeight="1" x14ac:dyDescent="0.25">
      <c r="A916" s="3" t="s">
        <v>121</v>
      </c>
      <c r="B916" s="4"/>
      <c r="C916" s="29">
        <f t="shared" ref="C916:D916" si="212">SUM(C917:C924)</f>
        <v>1903.6600000000003</v>
      </c>
      <c r="D916" s="29">
        <f t="shared" si="212"/>
        <v>0</v>
      </c>
      <c r="E916" s="20"/>
      <c r="F916" s="10">
        <f>SUM(F917:F924)</f>
        <v>0</v>
      </c>
    </row>
    <row r="917" spans="1:6" ht="15.75" customHeight="1" x14ac:dyDescent="0.25">
      <c r="A917" s="31">
        <v>94968</v>
      </c>
      <c r="B917" s="31" t="s">
        <v>918</v>
      </c>
      <c r="C917" s="21">
        <v>267.68</v>
      </c>
      <c r="D917" s="21">
        <v>0</v>
      </c>
      <c r="E917" s="21" t="s">
        <v>858</v>
      </c>
      <c r="F917" s="11">
        <v>0</v>
      </c>
    </row>
    <row r="918" spans="1:6" ht="15.75" customHeight="1" x14ac:dyDescent="0.25">
      <c r="A918" s="31">
        <v>94968</v>
      </c>
      <c r="B918" s="31" t="s">
        <v>919</v>
      </c>
      <c r="C918" s="21">
        <v>187.68</v>
      </c>
      <c r="D918" s="21">
        <v>0</v>
      </c>
      <c r="E918" s="21" t="s">
        <v>858</v>
      </c>
      <c r="F918" s="11">
        <v>0</v>
      </c>
    </row>
    <row r="919" spans="1:6" ht="15.75" customHeight="1" x14ac:dyDescent="0.25">
      <c r="A919" s="31">
        <v>94968</v>
      </c>
      <c r="B919" s="31" t="s">
        <v>920</v>
      </c>
      <c r="C919" s="21">
        <v>450</v>
      </c>
      <c r="D919" s="21">
        <v>0</v>
      </c>
      <c r="E919" s="21" t="s">
        <v>858</v>
      </c>
      <c r="F919" s="11">
        <v>0</v>
      </c>
    </row>
    <row r="920" spans="1:6" ht="15.75" customHeight="1" x14ac:dyDescent="0.25">
      <c r="A920" s="31">
        <v>94968</v>
      </c>
      <c r="B920" s="31" t="s">
        <v>921</v>
      </c>
      <c r="C920" s="21">
        <v>168.3</v>
      </c>
      <c r="D920" s="21">
        <v>0</v>
      </c>
      <c r="E920" s="21" t="s">
        <v>858</v>
      </c>
      <c r="F920" s="11">
        <v>0</v>
      </c>
    </row>
    <row r="921" spans="1:6" ht="15.75" customHeight="1" x14ac:dyDescent="0.25">
      <c r="A921" s="31">
        <v>94968</v>
      </c>
      <c r="B921" s="31" t="s">
        <v>922</v>
      </c>
      <c r="C921" s="21">
        <v>671.87</v>
      </c>
      <c r="D921" s="21">
        <v>0</v>
      </c>
      <c r="E921" s="21" t="s">
        <v>858</v>
      </c>
      <c r="F921" s="11">
        <v>0</v>
      </c>
    </row>
    <row r="922" spans="1:6" ht="15.75" customHeight="1" x14ac:dyDescent="0.25">
      <c r="A922" s="31">
        <v>94968</v>
      </c>
      <c r="B922" s="31" t="s">
        <v>923</v>
      </c>
      <c r="C922" s="21">
        <v>45.23</v>
      </c>
      <c r="D922" s="21">
        <v>0</v>
      </c>
      <c r="E922" s="21" t="s">
        <v>858</v>
      </c>
      <c r="F922" s="11">
        <v>0</v>
      </c>
    </row>
    <row r="923" spans="1:6" ht="15.75" customHeight="1" x14ac:dyDescent="0.25">
      <c r="A923" s="31">
        <v>94968</v>
      </c>
      <c r="B923" s="31" t="s">
        <v>924</v>
      </c>
      <c r="C923" s="21">
        <v>66.010000000000005</v>
      </c>
      <c r="D923" s="21">
        <v>0</v>
      </c>
      <c r="E923" s="21" t="s">
        <v>858</v>
      </c>
      <c r="F923" s="11">
        <v>0</v>
      </c>
    </row>
    <row r="924" spans="1:6" ht="15.75" customHeight="1" x14ac:dyDescent="0.25">
      <c r="A924" s="31">
        <v>94968</v>
      </c>
      <c r="B924" s="31" t="s">
        <v>925</v>
      </c>
      <c r="C924" s="21">
        <v>46.89</v>
      </c>
      <c r="D924" s="21">
        <v>0</v>
      </c>
      <c r="E924" s="21" t="s">
        <v>858</v>
      </c>
      <c r="F924" s="11">
        <v>0</v>
      </c>
    </row>
    <row r="925" spans="1:6" ht="15.75" customHeight="1" x14ac:dyDescent="0.25">
      <c r="A925" s="5" t="s">
        <v>61</v>
      </c>
      <c r="B925" s="4"/>
      <c r="C925" s="28">
        <f t="shared" ref="C925" si="213">SUM(C926,C948,C951)</f>
        <v>40924</v>
      </c>
      <c r="D925" s="28" t="s">
        <v>1577</v>
      </c>
      <c r="E925" s="19"/>
      <c r="F925" s="9" t="s">
        <v>1577</v>
      </c>
    </row>
    <row r="926" spans="1:6" ht="15.75" customHeight="1" x14ac:dyDescent="0.25">
      <c r="A926" s="3" t="s">
        <v>101</v>
      </c>
      <c r="B926" s="4"/>
      <c r="C926" s="29">
        <f t="shared" ref="C926:D926" si="214">SUM(C927:C947)</f>
        <v>36164</v>
      </c>
      <c r="D926" s="29">
        <f t="shared" si="214"/>
        <v>16775</v>
      </c>
      <c r="E926" s="20"/>
      <c r="F926" s="10" t="s">
        <v>1577</v>
      </c>
    </row>
    <row r="927" spans="1:6" ht="15.75" customHeight="1" x14ac:dyDescent="0.25">
      <c r="A927" s="31">
        <v>94990</v>
      </c>
      <c r="B927" s="31" t="s">
        <v>926</v>
      </c>
      <c r="C927" s="21">
        <v>3746</v>
      </c>
      <c r="D927" s="21" t="s">
        <v>1577</v>
      </c>
      <c r="E927" s="25"/>
      <c r="F927" s="14" t="s">
        <v>1577</v>
      </c>
    </row>
    <row r="928" spans="1:6" ht="15.75" customHeight="1" x14ac:dyDescent="0.25">
      <c r="A928" s="31">
        <v>94990</v>
      </c>
      <c r="B928" s="31" t="s">
        <v>927</v>
      </c>
      <c r="C928" s="21">
        <v>2246</v>
      </c>
      <c r="D928" s="21">
        <v>98</v>
      </c>
      <c r="E928" s="26" t="s">
        <v>429</v>
      </c>
      <c r="F928" s="15">
        <v>98</v>
      </c>
    </row>
    <row r="929" spans="1:6" ht="15.75" customHeight="1" x14ac:dyDescent="0.25">
      <c r="A929" s="31">
        <v>94990</v>
      </c>
      <c r="B929" s="31" t="s">
        <v>928</v>
      </c>
      <c r="C929" s="21">
        <v>2412</v>
      </c>
      <c r="D929" s="21" t="s">
        <v>1577</v>
      </c>
      <c r="E929" s="26" t="s">
        <v>135</v>
      </c>
      <c r="F929" s="16" t="s">
        <v>1577</v>
      </c>
    </row>
    <row r="930" spans="1:6" ht="15.75" customHeight="1" x14ac:dyDescent="0.25">
      <c r="A930" s="31">
        <v>94990</v>
      </c>
      <c r="B930" s="31" t="s">
        <v>929</v>
      </c>
      <c r="C930" s="21">
        <v>3000</v>
      </c>
      <c r="D930" s="21">
        <v>1158</v>
      </c>
      <c r="E930" s="26" t="s">
        <v>135</v>
      </c>
      <c r="F930" s="15">
        <v>1158</v>
      </c>
    </row>
    <row r="931" spans="1:6" ht="15.75" customHeight="1" x14ac:dyDescent="0.25">
      <c r="A931" s="31">
        <v>94990</v>
      </c>
      <c r="B931" s="31" t="s">
        <v>930</v>
      </c>
      <c r="C931" s="21">
        <v>1120</v>
      </c>
      <c r="D931" s="21">
        <v>0</v>
      </c>
      <c r="E931" s="26" t="s">
        <v>135</v>
      </c>
      <c r="F931" s="15">
        <v>0</v>
      </c>
    </row>
    <row r="932" spans="1:6" ht="15.75" customHeight="1" x14ac:dyDescent="0.25">
      <c r="A932" s="31">
        <v>94990</v>
      </c>
      <c r="B932" s="31" t="s">
        <v>931</v>
      </c>
      <c r="C932" s="21">
        <v>3000</v>
      </c>
      <c r="D932" s="21">
        <v>2329</v>
      </c>
      <c r="E932" s="26" t="s">
        <v>903</v>
      </c>
      <c r="F932" s="15">
        <v>2329</v>
      </c>
    </row>
    <row r="933" spans="1:6" ht="15.75" customHeight="1" x14ac:dyDescent="0.25">
      <c r="A933" s="31">
        <v>94990</v>
      </c>
      <c r="B933" s="31" t="s">
        <v>932</v>
      </c>
      <c r="C933" s="21">
        <v>600</v>
      </c>
      <c r="D933" s="21">
        <v>303</v>
      </c>
      <c r="E933" s="26" t="s">
        <v>429</v>
      </c>
      <c r="F933" s="15">
        <v>303</v>
      </c>
    </row>
    <row r="934" spans="1:6" ht="15.75" customHeight="1" x14ac:dyDescent="0.25">
      <c r="A934" s="31">
        <v>94990</v>
      </c>
      <c r="B934" s="31" t="s">
        <v>933</v>
      </c>
      <c r="C934" s="21">
        <v>3000</v>
      </c>
      <c r="D934" s="21">
        <v>3000</v>
      </c>
      <c r="E934" s="26"/>
      <c r="F934" s="15">
        <v>3000</v>
      </c>
    </row>
    <row r="935" spans="1:6" ht="15.75" customHeight="1" x14ac:dyDescent="0.25">
      <c r="A935" s="31">
        <v>94990</v>
      </c>
      <c r="B935" s="31" t="s">
        <v>934</v>
      </c>
      <c r="C935" s="21">
        <v>4100</v>
      </c>
      <c r="D935" s="21">
        <v>4100</v>
      </c>
      <c r="E935" s="26"/>
      <c r="F935" s="15">
        <v>4100</v>
      </c>
    </row>
    <row r="936" spans="1:6" ht="15.75" customHeight="1" x14ac:dyDescent="0.25">
      <c r="A936" s="31">
        <v>94990</v>
      </c>
      <c r="B936" s="31" t="s">
        <v>935</v>
      </c>
      <c r="C936" s="21">
        <v>600</v>
      </c>
      <c r="D936" s="21">
        <v>0</v>
      </c>
      <c r="E936" s="26"/>
      <c r="F936" s="15">
        <v>0</v>
      </c>
    </row>
    <row r="937" spans="1:6" ht="15.75" customHeight="1" x14ac:dyDescent="0.25">
      <c r="A937" s="31">
        <v>94990</v>
      </c>
      <c r="B937" s="31" t="s">
        <v>936</v>
      </c>
      <c r="C937" s="21">
        <v>2000</v>
      </c>
      <c r="D937" s="21">
        <v>1368</v>
      </c>
      <c r="E937" s="26"/>
      <c r="F937" s="15">
        <v>1368</v>
      </c>
    </row>
    <row r="938" spans="1:6" ht="15.75" customHeight="1" x14ac:dyDescent="0.25">
      <c r="A938" s="31">
        <v>94990</v>
      </c>
      <c r="B938" s="31" t="s">
        <v>937</v>
      </c>
      <c r="C938" s="21">
        <v>950</v>
      </c>
      <c r="D938" s="21">
        <v>574</v>
      </c>
      <c r="E938" s="26"/>
      <c r="F938" s="15">
        <v>574</v>
      </c>
    </row>
    <row r="939" spans="1:6" ht="15.75" customHeight="1" x14ac:dyDescent="0.25">
      <c r="A939" s="31">
        <v>94990</v>
      </c>
      <c r="B939" s="31" t="s">
        <v>938</v>
      </c>
      <c r="C939" s="21">
        <v>550</v>
      </c>
      <c r="D939" s="21" t="s">
        <v>1577</v>
      </c>
      <c r="E939" s="26"/>
      <c r="F939" s="16" t="s">
        <v>1577</v>
      </c>
    </row>
    <row r="940" spans="1:6" ht="15.75" customHeight="1" x14ac:dyDescent="0.25">
      <c r="A940" s="31">
        <v>94990</v>
      </c>
      <c r="B940" s="31" t="s">
        <v>939</v>
      </c>
      <c r="C940" s="21">
        <v>1900</v>
      </c>
      <c r="D940" s="21">
        <v>1116</v>
      </c>
      <c r="E940" s="26"/>
      <c r="F940" s="15">
        <v>1116</v>
      </c>
    </row>
    <row r="941" spans="1:6" ht="15.75" customHeight="1" x14ac:dyDescent="0.25">
      <c r="A941" s="31">
        <v>94990</v>
      </c>
      <c r="B941" s="31" t="s">
        <v>940</v>
      </c>
      <c r="C941" s="21">
        <v>1800</v>
      </c>
      <c r="D941" s="21">
        <v>744</v>
      </c>
      <c r="E941" s="26"/>
      <c r="F941" s="15">
        <v>744</v>
      </c>
    </row>
    <row r="942" spans="1:6" ht="15.75" customHeight="1" x14ac:dyDescent="0.25">
      <c r="A942" s="31">
        <v>94990</v>
      </c>
      <c r="B942" s="31" t="s">
        <v>941</v>
      </c>
      <c r="C942" s="21">
        <v>1900</v>
      </c>
      <c r="D942" s="21" t="s">
        <v>1577</v>
      </c>
      <c r="E942" s="26"/>
      <c r="F942" s="16" t="s">
        <v>1577</v>
      </c>
    </row>
    <row r="943" spans="1:6" ht="15.75" customHeight="1" x14ac:dyDescent="0.25">
      <c r="A943" s="31">
        <v>94990</v>
      </c>
      <c r="B943" s="31" t="s">
        <v>942</v>
      </c>
      <c r="C943" s="21">
        <v>800</v>
      </c>
      <c r="D943" s="21">
        <v>611</v>
      </c>
      <c r="E943" s="26"/>
      <c r="F943" s="15">
        <v>611</v>
      </c>
    </row>
    <row r="944" spans="1:6" ht="15.75" customHeight="1" x14ac:dyDescent="0.25">
      <c r="A944" s="31">
        <v>94990</v>
      </c>
      <c r="B944" s="31" t="s">
        <v>943</v>
      </c>
      <c r="C944" s="21">
        <v>450</v>
      </c>
      <c r="D944" s="21">
        <v>450</v>
      </c>
      <c r="E944" s="26"/>
      <c r="F944" s="15">
        <v>450</v>
      </c>
    </row>
    <row r="945" spans="1:6" ht="15.75" customHeight="1" x14ac:dyDescent="0.25">
      <c r="A945" s="31">
        <v>94990</v>
      </c>
      <c r="B945" s="31" t="s">
        <v>944</v>
      </c>
      <c r="C945" s="21">
        <v>1020</v>
      </c>
      <c r="D945" s="21" t="s">
        <v>1577</v>
      </c>
      <c r="E945" s="26"/>
      <c r="F945" s="16" t="s">
        <v>1577</v>
      </c>
    </row>
    <row r="946" spans="1:6" ht="15.75" customHeight="1" x14ac:dyDescent="0.25">
      <c r="A946" s="31">
        <v>94990</v>
      </c>
      <c r="B946" s="31" t="s">
        <v>945</v>
      </c>
      <c r="C946" s="21">
        <v>770</v>
      </c>
      <c r="D946" s="21">
        <v>724</v>
      </c>
      <c r="E946" s="26"/>
      <c r="F946" s="15">
        <v>724</v>
      </c>
    </row>
    <row r="947" spans="1:6" ht="15.75" customHeight="1" x14ac:dyDescent="0.25">
      <c r="A947" s="31">
        <v>94990</v>
      </c>
      <c r="B947" s="31" t="s">
        <v>946</v>
      </c>
      <c r="C947" s="21">
        <v>200</v>
      </c>
      <c r="D947" s="21">
        <v>200</v>
      </c>
      <c r="E947" s="26"/>
      <c r="F947" s="17">
        <v>200</v>
      </c>
    </row>
    <row r="948" spans="1:6" ht="15.75" customHeight="1" x14ac:dyDescent="0.25">
      <c r="A948" s="3" t="s">
        <v>121</v>
      </c>
      <c r="B948" s="4"/>
      <c r="C948" s="29">
        <f t="shared" ref="C948" si="215">SUM(C949:C950)</f>
        <v>1960</v>
      </c>
      <c r="D948" s="29" t="s">
        <v>1577</v>
      </c>
      <c r="E948" s="20"/>
      <c r="F948" s="10" t="s">
        <v>1577</v>
      </c>
    </row>
    <row r="949" spans="1:6" ht="15.75" customHeight="1" x14ac:dyDescent="0.25">
      <c r="A949" s="31">
        <v>94990</v>
      </c>
      <c r="B949" s="31" t="s">
        <v>947</v>
      </c>
      <c r="C949" s="21">
        <v>960</v>
      </c>
      <c r="D949" s="21" t="s">
        <v>1577</v>
      </c>
      <c r="E949" s="21"/>
      <c r="F949" s="11" t="s">
        <v>1577</v>
      </c>
    </row>
    <row r="950" spans="1:6" ht="15.75" customHeight="1" x14ac:dyDescent="0.25">
      <c r="A950" s="31">
        <v>94990</v>
      </c>
      <c r="B950" s="31" t="s">
        <v>948</v>
      </c>
      <c r="C950" s="21">
        <v>1000</v>
      </c>
      <c r="D950" s="21" t="s">
        <v>1577</v>
      </c>
      <c r="E950" s="21"/>
      <c r="F950" s="11" t="s">
        <v>1577</v>
      </c>
    </row>
    <row r="951" spans="1:6" ht="15.75" customHeight="1" x14ac:dyDescent="0.25">
      <c r="A951" s="3" t="s">
        <v>124</v>
      </c>
      <c r="B951" s="4"/>
      <c r="C951" s="29">
        <f t="shared" ref="C951:D951" si="216">SUM(C952:C953)</f>
        <v>2800</v>
      </c>
      <c r="D951" s="29">
        <f t="shared" si="216"/>
        <v>1998</v>
      </c>
      <c r="E951" s="20"/>
      <c r="F951" s="10">
        <f>SUM(F952:F953)</f>
        <v>1998</v>
      </c>
    </row>
    <row r="952" spans="1:6" ht="15.75" customHeight="1" x14ac:dyDescent="0.25">
      <c r="A952" s="31">
        <v>94990</v>
      </c>
      <c r="B952" s="31" t="s">
        <v>949</v>
      </c>
      <c r="C952" s="21">
        <v>2200</v>
      </c>
      <c r="D952" s="21">
        <v>1398</v>
      </c>
      <c r="E952" s="21"/>
      <c r="F952" s="11">
        <v>1398</v>
      </c>
    </row>
    <row r="953" spans="1:6" ht="15.75" customHeight="1" x14ac:dyDescent="0.25">
      <c r="A953" s="31">
        <v>94990</v>
      </c>
      <c r="B953" s="31" t="s">
        <v>950</v>
      </c>
      <c r="C953" s="21">
        <v>600</v>
      </c>
      <c r="D953" s="21">
        <v>600</v>
      </c>
      <c r="E953" s="21"/>
      <c r="F953" s="11">
        <v>600</v>
      </c>
    </row>
    <row r="954" spans="1:6" ht="15.75" customHeight="1" x14ac:dyDescent="0.25">
      <c r="A954" s="5" t="s">
        <v>62</v>
      </c>
      <c r="B954" s="4"/>
      <c r="C954" s="28">
        <f t="shared" ref="C954:D954" si="217">SUM(C955,C969,C972,C977)</f>
        <v>33666</v>
      </c>
      <c r="D954" s="28">
        <f t="shared" si="217"/>
        <v>26224.17</v>
      </c>
      <c r="E954" s="19"/>
      <c r="F954" s="9">
        <f>SUM(F955,F969,F972,F977)</f>
        <v>26224.17</v>
      </c>
    </row>
    <row r="955" spans="1:6" ht="15.75" customHeight="1" x14ac:dyDescent="0.25">
      <c r="A955" s="3" t="s">
        <v>101</v>
      </c>
      <c r="B955" s="4"/>
      <c r="C955" s="29">
        <f t="shared" ref="C955:D955" si="218">SUM(C956:C968)</f>
        <v>11810</v>
      </c>
      <c r="D955" s="29">
        <f t="shared" si="218"/>
        <v>6150</v>
      </c>
      <c r="E955" s="20"/>
      <c r="F955" s="10">
        <f>SUM(F956:F968)</f>
        <v>6150</v>
      </c>
    </row>
    <row r="956" spans="1:6" ht="15.75" customHeight="1" x14ac:dyDescent="0.25">
      <c r="A956" s="31">
        <v>94703</v>
      </c>
      <c r="B956" s="31" t="s">
        <v>951</v>
      </c>
      <c r="C956" s="21">
        <v>2400</v>
      </c>
      <c r="D956" s="21">
        <v>2400</v>
      </c>
      <c r="E956" s="21"/>
      <c r="F956" s="11">
        <v>2400</v>
      </c>
    </row>
    <row r="957" spans="1:6" ht="15.75" customHeight="1" x14ac:dyDescent="0.25">
      <c r="A957" s="31">
        <v>94703</v>
      </c>
      <c r="B957" s="31" t="s">
        <v>952</v>
      </c>
      <c r="C957" s="21">
        <v>150</v>
      </c>
      <c r="D957" s="21">
        <v>150</v>
      </c>
      <c r="E957" s="21"/>
      <c r="F957" s="11">
        <v>150</v>
      </c>
    </row>
    <row r="958" spans="1:6" ht="15.75" customHeight="1" x14ac:dyDescent="0.25">
      <c r="A958" s="31">
        <v>94703</v>
      </c>
      <c r="B958" s="31" t="s">
        <v>953</v>
      </c>
      <c r="C958" s="21">
        <v>1625</v>
      </c>
      <c r="D958" s="21">
        <v>0</v>
      </c>
      <c r="E958" s="21" t="s">
        <v>954</v>
      </c>
      <c r="F958" s="11">
        <v>0</v>
      </c>
    </row>
    <row r="959" spans="1:6" ht="15.75" customHeight="1" x14ac:dyDescent="0.25">
      <c r="A959" s="31">
        <v>94703</v>
      </c>
      <c r="B959" s="31" t="s">
        <v>955</v>
      </c>
      <c r="C959" s="21">
        <v>35</v>
      </c>
      <c r="D959" s="21">
        <v>0</v>
      </c>
      <c r="E959" s="21" t="s">
        <v>954</v>
      </c>
      <c r="F959" s="11">
        <v>0</v>
      </c>
    </row>
    <row r="960" spans="1:6" ht="15.75" customHeight="1" x14ac:dyDescent="0.25">
      <c r="A960" s="31">
        <v>94703</v>
      </c>
      <c r="B960" s="31" t="s">
        <v>956</v>
      </c>
      <c r="C960" s="21">
        <v>125</v>
      </c>
      <c r="D960" s="21">
        <v>125</v>
      </c>
      <c r="E960" s="21"/>
      <c r="F960" s="11">
        <v>125</v>
      </c>
    </row>
    <row r="961" spans="1:6" ht="15.75" customHeight="1" x14ac:dyDescent="0.25">
      <c r="A961" s="31">
        <v>94703</v>
      </c>
      <c r="B961" s="31" t="s">
        <v>957</v>
      </c>
      <c r="C961" s="21">
        <v>275</v>
      </c>
      <c r="D961" s="21">
        <v>275</v>
      </c>
      <c r="E961" s="21"/>
      <c r="F961" s="11">
        <v>275</v>
      </c>
    </row>
    <row r="962" spans="1:6" ht="15.75" customHeight="1" x14ac:dyDescent="0.25">
      <c r="A962" s="31">
        <v>94703</v>
      </c>
      <c r="B962" s="31" t="s">
        <v>958</v>
      </c>
      <c r="C962" s="21">
        <v>1200</v>
      </c>
      <c r="D962" s="21">
        <v>1200</v>
      </c>
      <c r="E962" s="21"/>
      <c r="F962" s="11">
        <v>1200</v>
      </c>
    </row>
    <row r="963" spans="1:6" ht="15.75" customHeight="1" x14ac:dyDescent="0.25">
      <c r="A963" s="31">
        <v>94703</v>
      </c>
      <c r="B963" s="31" t="s">
        <v>959</v>
      </c>
      <c r="C963" s="21">
        <v>1000</v>
      </c>
      <c r="D963" s="21">
        <v>0</v>
      </c>
      <c r="E963" s="21" t="s">
        <v>960</v>
      </c>
      <c r="F963" s="11">
        <v>0</v>
      </c>
    </row>
    <row r="964" spans="1:6" ht="15.75" customHeight="1" x14ac:dyDescent="0.25">
      <c r="A964" s="31">
        <v>94703</v>
      </c>
      <c r="B964" s="31" t="s">
        <v>961</v>
      </c>
      <c r="C964" s="21">
        <v>1000</v>
      </c>
      <c r="D964" s="21">
        <v>1000</v>
      </c>
      <c r="E964" s="21"/>
      <c r="F964" s="11">
        <v>1000</v>
      </c>
    </row>
    <row r="965" spans="1:6" ht="15.75" customHeight="1" x14ac:dyDescent="0.25">
      <c r="A965" s="31">
        <v>94703</v>
      </c>
      <c r="B965" s="31" t="s">
        <v>962</v>
      </c>
      <c r="C965" s="21">
        <v>1000</v>
      </c>
      <c r="D965" s="21">
        <v>1000</v>
      </c>
      <c r="E965" s="21"/>
      <c r="F965" s="11">
        <v>1000</v>
      </c>
    </row>
    <row r="966" spans="1:6" ht="15.75" customHeight="1" x14ac:dyDescent="0.25">
      <c r="A966" s="31">
        <v>94703</v>
      </c>
      <c r="B966" s="31" t="s">
        <v>963</v>
      </c>
      <c r="C966" s="21">
        <v>1000</v>
      </c>
      <c r="D966" s="21">
        <v>0</v>
      </c>
      <c r="E966" s="21" t="s">
        <v>960</v>
      </c>
      <c r="F966" s="11">
        <v>0</v>
      </c>
    </row>
    <row r="967" spans="1:6" ht="15.75" customHeight="1" x14ac:dyDescent="0.25">
      <c r="A967" s="31">
        <v>94703</v>
      </c>
      <c r="B967" s="31" t="s">
        <v>964</v>
      </c>
      <c r="C967" s="21">
        <v>1000</v>
      </c>
      <c r="D967" s="21">
        <v>0</v>
      </c>
      <c r="E967" s="21" t="s">
        <v>960</v>
      </c>
      <c r="F967" s="11">
        <v>0</v>
      </c>
    </row>
    <row r="968" spans="1:6" ht="15.75" customHeight="1" x14ac:dyDescent="0.25">
      <c r="A968" s="31">
        <v>94703</v>
      </c>
      <c r="B968" s="31" t="s">
        <v>965</v>
      </c>
      <c r="C968" s="21">
        <v>1000</v>
      </c>
      <c r="D968" s="21">
        <v>0</v>
      </c>
      <c r="E968" s="21" t="s">
        <v>960</v>
      </c>
      <c r="F968" s="11">
        <v>0</v>
      </c>
    </row>
    <row r="969" spans="1:6" ht="15.75" customHeight="1" x14ac:dyDescent="0.25">
      <c r="A969" s="3" t="s">
        <v>124</v>
      </c>
      <c r="B969" s="4"/>
      <c r="C969" s="29">
        <f t="shared" ref="C969:D969" si="219">SUM(C970:C971)</f>
        <v>4346</v>
      </c>
      <c r="D969" s="29">
        <f t="shared" si="219"/>
        <v>4239.84</v>
      </c>
      <c r="E969" s="20"/>
      <c r="F969" s="10">
        <f>SUM(F970:F971)</f>
        <v>4239.84</v>
      </c>
    </row>
    <row r="970" spans="1:6" ht="15.75" customHeight="1" x14ac:dyDescent="0.25">
      <c r="A970" s="31">
        <v>94703</v>
      </c>
      <c r="B970" s="31" t="s">
        <v>966</v>
      </c>
      <c r="C970" s="21">
        <v>3000</v>
      </c>
      <c r="D970" s="21">
        <v>3000</v>
      </c>
      <c r="E970" s="21"/>
      <c r="F970" s="11">
        <v>3000</v>
      </c>
    </row>
    <row r="971" spans="1:6" ht="15.75" customHeight="1" x14ac:dyDescent="0.25">
      <c r="A971" s="31">
        <v>94703</v>
      </c>
      <c r="B971" s="31" t="s">
        <v>967</v>
      </c>
      <c r="C971" s="21">
        <v>1346</v>
      </c>
      <c r="D971" s="21">
        <v>1239.8399999999999</v>
      </c>
      <c r="E971" s="21" t="s">
        <v>186</v>
      </c>
      <c r="F971" s="11">
        <v>1239.8399999999999</v>
      </c>
    </row>
    <row r="972" spans="1:6" ht="15.75" customHeight="1" x14ac:dyDescent="0.25">
      <c r="A972" s="3" t="s">
        <v>127</v>
      </c>
      <c r="B972" s="4"/>
      <c r="C972" s="29">
        <f t="shared" ref="C972:D972" si="220">SUM(C973:C976)</f>
        <v>8800</v>
      </c>
      <c r="D972" s="29">
        <f t="shared" si="220"/>
        <v>8800</v>
      </c>
      <c r="E972" s="20"/>
      <c r="F972" s="10">
        <f>SUM(F973:F976)</f>
        <v>8800</v>
      </c>
    </row>
    <row r="973" spans="1:6" ht="15.75" customHeight="1" x14ac:dyDescent="0.25">
      <c r="A973" s="31">
        <v>94703</v>
      </c>
      <c r="B973" s="31" t="s">
        <v>968</v>
      </c>
      <c r="C973" s="21">
        <v>1000</v>
      </c>
      <c r="D973" s="21">
        <v>1000</v>
      </c>
      <c r="E973" s="21"/>
      <c r="F973" s="11">
        <v>1000</v>
      </c>
    </row>
    <row r="974" spans="1:6" ht="15.75" customHeight="1" x14ac:dyDescent="0.25">
      <c r="A974" s="31">
        <v>94703</v>
      </c>
      <c r="B974" s="31" t="s">
        <v>969</v>
      </c>
      <c r="C974" s="21">
        <v>300</v>
      </c>
      <c r="D974" s="21">
        <v>300</v>
      </c>
      <c r="E974" s="21"/>
      <c r="F974" s="11">
        <v>300</v>
      </c>
    </row>
    <row r="975" spans="1:6" ht="15.75" customHeight="1" x14ac:dyDescent="0.25">
      <c r="A975" s="31">
        <v>94703</v>
      </c>
      <c r="B975" s="31" t="s">
        <v>970</v>
      </c>
      <c r="C975" s="21">
        <v>6000</v>
      </c>
      <c r="D975" s="21">
        <v>6000</v>
      </c>
      <c r="E975" s="21"/>
      <c r="F975" s="11">
        <v>6000</v>
      </c>
    </row>
    <row r="976" spans="1:6" ht="15.75" customHeight="1" x14ac:dyDescent="0.25">
      <c r="A976" s="31">
        <v>94703</v>
      </c>
      <c r="B976" s="31" t="s">
        <v>971</v>
      </c>
      <c r="C976" s="21">
        <v>1500</v>
      </c>
      <c r="D976" s="21">
        <v>1500</v>
      </c>
      <c r="E976" s="21"/>
      <c r="F976" s="11">
        <v>1500</v>
      </c>
    </row>
    <row r="977" spans="1:6" ht="15.75" customHeight="1" x14ac:dyDescent="0.25">
      <c r="A977" s="3" t="s">
        <v>288</v>
      </c>
      <c r="B977" s="4"/>
      <c r="C977" s="29">
        <f t="shared" ref="C977:D977" si="221">SUM(C978:C986)</f>
        <v>8710</v>
      </c>
      <c r="D977" s="29">
        <f t="shared" si="221"/>
        <v>7034.33</v>
      </c>
      <c r="E977" s="20"/>
      <c r="F977" s="10">
        <f>SUM(F978:F986)</f>
        <v>7034.33</v>
      </c>
    </row>
    <row r="978" spans="1:6" ht="15.75" customHeight="1" x14ac:dyDescent="0.25">
      <c r="A978" s="31">
        <v>94703</v>
      </c>
      <c r="B978" s="31" t="s">
        <v>972</v>
      </c>
      <c r="C978" s="21">
        <v>1860</v>
      </c>
      <c r="D978" s="21">
        <v>987</v>
      </c>
      <c r="E978" s="21" t="s">
        <v>574</v>
      </c>
      <c r="F978" s="11">
        <v>987</v>
      </c>
    </row>
    <row r="979" spans="1:6" ht="15.75" customHeight="1" x14ac:dyDescent="0.25">
      <c r="A979" s="31">
        <v>94703</v>
      </c>
      <c r="B979" s="31" t="s">
        <v>973</v>
      </c>
      <c r="C979" s="21">
        <v>560</v>
      </c>
      <c r="D979" s="21">
        <v>560</v>
      </c>
      <c r="E979" s="21"/>
      <c r="F979" s="11">
        <v>560</v>
      </c>
    </row>
    <row r="980" spans="1:6" ht="15.75" customHeight="1" x14ac:dyDescent="0.25">
      <c r="A980" s="31">
        <v>94703</v>
      </c>
      <c r="B980" s="31" t="s">
        <v>974</v>
      </c>
      <c r="C980" s="21">
        <v>1000</v>
      </c>
      <c r="D980" s="21">
        <v>1000</v>
      </c>
      <c r="E980" s="21"/>
      <c r="F980" s="11">
        <v>1000</v>
      </c>
    </row>
    <row r="981" spans="1:6" ht="15.75" customHeight="1" x14ac:dyDescent="0.25">
      <c r="A981" s="31">
        <v>94703</v>
      </c>
      <c r="B981" s="31" t="s">
        <v>975</v>
      </c>
      <c r="C981" s="21">
        <v>1500</v>
      </c>
      <c r="D981" s="21">
        <v>1500</v>
      </c>
      <c r="E981" s="21"/>
      <c r="F981" s="11">
        <v>1500</v>
      </c>
    </row>
    <row r="982" spans="1:6" ht="15.75" customHeight="1" x14ac:dyDescent="0.25">
      <c r="A982" s="31">
        <v>94703</v>
      </c>
      <c r="B982" s="31" t="s">
        <v>976</v>
      </c>
      <c r="C982" s="21">
        <v>200</v>
      </c>
      <c r="D982" s="21">
        <v>42</v>
      </c>
      <c r="E982" s="21" t="s">
        <v>574</v>
      </c>
      <c r="F982" s="11">
        <v>42</v>
      </c>
    </row>
    <row r="983" spans="1:6" ht="15.75" customHeight="1" x14ac:dyDescent="0.25">
      <c r="A983" s="31">
        <v>94703</v>
      </c>
      <c r="B983" s="31" t="s">
        <v>977</v>
      </c>
      <c r="C983" s="21">
        <v>450</v>
      </c>
      <c r="D983" s="21">
        <v>450</v>
      </c>
      <c r="E983" s="21"/>
      <c r="F983" s="11">
        <v>450</v>
      </c>
    </row>
    <row r="984" spans="1:6" ht="15.75" customHeight="1" x14ac:dyDescent="0.25">
      <c r="A984" s="31">
        <v>94703</v>
      </c>
      <c r="B984" s="31" t="s">
        <v>978</v>
      </c>
      <c r="C984" s="21">
        <v>1400</v>
      </c>
      <c r="D984" s="21">
        <v>1352</v>
      </c>
      <c r="E984" s="21" t="s">
        <v>574</v>
      </c>
      <c r="F984" s="11">
        <v>1352</v>
      </c>
    </row>
    <row r="985" spans="1:6" ht="15.75" customHeight="1" x14ac:dyDescent="0.25">
      <c r="A985" s="31">
        <v>94703</v>
      </c>
      <c r="B985" s="31" t="s">
        <v>979</v>
      </c>
      <c r="C985" s="21">
        <v>1440</v>
      </c>
      <c r="D985" s="21">
        <v>1013.33</v>
      </c>
      <c r="E985" s="21" t="s">
        <v>574</v>
      </c>
      <c r="F985" s="11">
        <v>1013.33</v>
      </c>
    </row>
    <row r="986" spans="1:6" ht="15.75" customHeight="1" x14ac:dyDescent="0.25">
      <c r="A986" s="31">
        <v>94703</v>
      </c>
      <c r="B986" s="31" t="s">
        <v>980</v>
      </c>
      <c r="C986" s="21">
        <v>300</v>
      </c>
      <c r="D986" s="21">
        <v>130</v>
      </c>
      <c r="E986" s="21" t="s">
        <v>574</v>
      </c>
      <c r="F986" s="11">
        <v>130</v>
      </c>
    </row>
    <row r="987" spans="1:6" ht="15.75" customHeight="1" x14ac:dyDescent="0.25">
      <c r="A987" s="5" t="s">
        <v>63</v>
      </c>
      <c r="B987" s="4"/>
      <c r="C987" s="28">
        <f t="shared" ref="C987:D987" si="222">SUM(C988,C990,C993,C996)</f>
        <v>2910.25</v>
      </c>
      <c r="D987" s="28">
        <f t="shared" si="222"/>
        <v>2745.2</v>
      </c>
      <c r="E987" s="19"/>
      <c r="F987" s="9">
        <f>SUM(F988,F990,F993,F996)</f>
        <v>2745.2</v>
      </c>
    </row>
    <row r="988" spans="1:6" ht="15.75" customHeight="1" x14ac:dyDescent="0.25">
      <c r="A988" s="3" t="s">
        <v>101</v>
      </c>
      <c r="B988" s="4"/>
      <c r="C988" s="29">
        <f t="shared" ref="C988:D988" si="223">SUM(C989)</f>
        <v>350</v>
      </c>
      <c r="D988" s="29">
        <f t="shared" si="223"/>
        <v>350</v>
      </c>
      <c r="E988" s="20"/>
      <c r="F988" s="10">
        <f>SUM(F989)</f>
        <v>350</v>
      </c>
    </row>
    <row r="989" spans="1:6" ht="15.75" customHeight="1" x14ac:dyDescent="0.25">
      <c r="A989" s="31">
        <v>94997</v>
      </c>
      <c r="B989" s="31" t="s">
        <v>981</v>
      </c>
      <c r="C989" s="21">
        <v>350</v>
      </c>
      <c r="D989" s="21">
        <v>350</v>
      </c>
      <c r="E989" s="21"/>
      <c r="F989" s="11">
        <v>350</v>
      </c>
    </row>
    <row r="990" spans="1:6" ht="15.75" customHeight="1" x14ac:dyDescent="0.25">
      <c r="A990" s="3" t="s">
        <v>121</v>
      </c>
      <c r="B990" s="4"/>
      <c r="C990" s="29">
        <f t="shared" ref="C990:D990" si="224">SUM(C991:C992)</f>
        <v>950</v>
      </c>
      <c r="D990" s="29">
        <f t="shared" si="224"/>
        <v>775</v>
      </c>
      <c r="E990" s="20"/>
      <c r="F990" s="10">
        <f>SUM(F991:F992)</f>
        <v>775</v>
      </c>
    </row>
    <row r="991" spans="1:6" ht="15.75" customHeight="1" x14ac:dyDescent="0.25">
      <c r="A991" s="31">
        <v>94997</v>
      </c>
      <c r="B991" s="31" t="s">
        <v>982</v>
      </c>
      <c r="C991" s="21">
        <v>350</v>
      </c>
      <c r="D991" s="21">
        <v>350</v>
      </c>
      <c r="E991" s="21"/>
      <c r="F991" s="11">
        <v>350</v>
      </c>
    </row>
    <row r="992" spans="1:6" ht="15.75" customHeight="1" x14ac:dyDescent="0.25">
      <c r="A992" s="31">
        <v>94997</v>
      </c>
      <c r="B992" s="31" t="s">
        <v>983</v>
      </c>
      <c r="C992" s="21">
        <v>600</v>
      </c>
      <c r="D992" s="21">
        <v>425</v>
      </c>
      <c r="E992" s="21" t="s">
        <v>574</v>
      </c>
      <c r="F992" s="11">
        <v>425</v>
      </c>
    </row>
    <row r="993" spans="1:6" ht="15.75" customHeight="1" x14ac:dyDescent="0.25">
      <c r="A993" s="3" t="s">
        <v>124</v>
      </c>
      <c r="B993" s="4"/>
      <c r="C993" s="29">
        <f t="shared" ref="C993:D993" si="225">SUM(C994:C995)</f>
        <v>610.25</v>
      </c>
      <c r="D993" s="29">
        <f t="shared" si="225"/>
        <v>620.20000000000005</v>
      </c>
      <c r="E993" s="20"/>
      <c r="F993" s="10">
        <f>SUM(F994:F995)</f>
        <v>620.20000000000005</v>
      </c>
    </row>
    <row r="994" spans="1:6" ht="15.75" customHeight="1" x14ac:dyDescent="0.25">
      <c r="A994" s="31">
        <v>94997</v>
      </c>
      <c r="B994" s="31" t="s">
        <v>982</v>
      </c>
      <c r="C994" s="21">
        <v>343.25</v>
      </c>
      <c r="D994" s="21">
        <v>339.5</v>
      </c>
      <c r="E994" s="21" t="s">
        <v>186</v>
      </c>
      <c r="F994" s="11">
        <v>339.5</v>
      </c>
    </row>
    <row r="995" spans="1:6" ht="15.75" customHeight="1" x14ac:dyDescent="0.25">
      <c r="A995" s="31">
        <v>94997</v>
      </c>
      <c r="B995" s="31" t="s">
        <v>984</v>
      </c>
      <c r="C995" s="21">
        <v>267</v>
      </c>
      <c r="D995" s="21">
        <v>280.7</v>
      </c>
      <c r="E995" s="21" t="s">
        <v>186</v>
      </c>
      <c r="F995" s="11">
        <v>280.7</v>
      </c>
    </row>
    <row r="996" spans="1:6" ht="15.75" customHeight="1" x14ac:dyDescent="0.25">
      <c r="A996" s="3" t="s">
        <v>127</v>
      </c>
      <c r="B996" s="4"/>
      <c r="C996" s="29">
        <f t="shared" ref="C996:D996" si="226">C997</f>
        <v>1000</v>
      </c>
      <c r="D996" s="29">
        <f t="shared" si="226"/>
        <v>1000</v>
      </c>
      <c r="E996" s="20"/>
      <c r="F996" s="10">
        <f>F997</f>
        <v>1000</v>
      </c>
    </row>
    <row r="997" spans="1:6" ht="15.75" customHeight="1" x14ac:dyDescent="0.25">
      <c r="A997" s="31">
        <v>94997</v>
      </c>
      <c r="B997" s="31" t="s">
        <v>985</v>
      </c>
      <c r="C997" s="21">
        <v>1000</v>
      </c>
      <c r="D997" s="21">
        <v>1000</v>
      </c>
      <c r="E997" s="21"/>
      <c r="F997" s="11">
        <v>1000</v>
      </c>
    </row>
    <row r="998" spans="1:6" ht="15.75" customHeight="1" x14ac:dyDescent="0.25">
      <c r="A998" s="5" t="s">
        <v>64</v>
      </c>
      <c r="B998" s="4"/>
      <c r="C998" s="28">
        <f t="shared" ref="C998:D998" si="227">SUM(C999,C1009,C1012,C1015,C1017)</f>
        <v>31468.6</v>
      </c>
      <c r="D998" s="28">
        <f t="shared" si="227"/>
        <v>17558.099999999999</v>
      </c>
      <c r="E998" s="19"/>
      <c r="F998" s="9">
        <f>SUM(F999,F1009,F1012,F1015,F1017)</f>
        <v>17558.099999999999</v>
      </c>
    </row>
    <row r="999" spans="1:6" ht="15.75" customHeight="1" x14ac:dyDescent="0.25">
      <c r="A999" s="3" t="s">
        <v>101</v>
      </c>
      <c r="B999" s="4"/>
      <c r="C999" s="29">
        <f t="shared" ref="C999:D999" si="228">SUM(C1000:C1008)</f>
        <v>15456</v>
      </c>
      <c r="D999" s="29">
        <f t="shared" si="228"/>
        <v>12792.5</v>
      </c>
      <c r="E999" s="20"/>
      <c r="F999" s="10">
        <f>SUM(F1000:F1008)</f>
        <v>12792.5</v>
      </c>
    </row>
    <row r="1000" spans="1:6" ht="15.75" customHeight="1" x14ac:dyDescent="0.25">
      <c r="A1000" s="31">
        <v>94165</v>
      </c>
      <c r="B1000" s="31" t="s">
        <v>986</v>
      </c>
      <c r="C1000" s="21">
        <v>1400</v>
      </c>
      <c r="D1000" s="21">
        <v>1377</v>
      </c>
      <c r="E1000" s="21" t="s">
        <v>574</v>
      </c>
      <c r="F1000" s="11">
        <v>1377</v>
      </c>
    </row>
    <row r="1001" spans="1:6" ht="15.75" customHeight="1" x14ac:dyDescent="0.25">
      <c r="A1001" s="31">
        <v>94165</v>
      </c>
      <c r="B1001" s="31" t="s">
        <v>987</v>
      </c>
      <c r="C1001" s="21">
        <v>1450</v>
      </c>
      <c r="D1001" s="21">
        <v>1405</v>
      </c>
      <c r="E1001" s="21" t="s">
        <v>574</v>
      </c>
      <c r="F1001" s="11">
        <v>1405</v>
      </c>
    </row>
    <row r="1002" spans="1:6" ht="15.75" customHeight="1" x14ac:dyDescent="0.25">
      <c r="A1002" s="31">
        <v>94165</v>
      </c>
      <c r="B1002" s="31" t="s">
        <v>988</v>
      </c>
      <c r="C1002" s="21">
        <v>3432</v>
      </c>
      <c r="D1002" s="21">
        <v>2548</v>
      </c>
      <c r="E1002" s="21" t="s">
        <v>574</v>
      </c>
      <c r="F1002" s="11">
        <v>2548</v>
      </c>
    </row>
    <row r="1003" spans="1:6" ht="15.75" customHeight="1" x14ac:dyDescent="0.25">
      <c r="A1003" s="31">
        <v>94165</v>
      </c>
      <c r="B1003" s="31" t="s">
        <v>989</v>
      </c>
      <c r="C1003" s="21">
        <v>3810</v>
      </c>
      <c r="D1003" s="21">
        <v>2599</v>
      </c>
      <c r="E1003" s="21" t="s">
        <v>574</v>
      </c>
      <c r="F1003" s="11">
        <v>2599</v>
      </c>
    </row>
    <row r="1004" spans="1:6" ht="15.75" customHeight="1" x14ac:dyDescent="0.25">
      <c r="A1004" s="31">
        <v>94165</v>
      </c>
      <c r="B1004" s="31" t="s">
        <v>990</v>
      </c>
      <c r="C1004" s="21">
        <v>2325</v>
      </c>
      <c r="D1004" s="21">
        <v>2152.5</v>
      </c>
      <c r="E1004" s="21" t="s">
        <v>574</v>
      </c>
      <c r="F1004" s="11">
        <v>2152.5</v>
      </c>
    </row>
    <row r="1005" spans="1:6" ht="15.75" customHeight="1" x14ac:dyDescent="0.25">
      <c r="A1005" s="31">
        <v>94165</v>
      </c>
      <c r="B1005" s="31" t="s">
        <v>991</v>
      </c>
      <c r="C1005" s="21">
        <v>2524</v>
      </c>
      <c r="D1005" s="21">
        <v>2196</v>
      </c>
      <c r="E1005" s="21" t="s">
        <v>574</v>
      </c>
      <c r="F1005" s="11">
        <v>2196</v>
      </c>
    </row>
    <row r="1006" spans="1:6" ht="15.75" customHeight="1" x14ac:dyDescent="0.25">
      <c r="A1006" s="31">
        <v>94165</v>
      </c>
      <c r="B1006" s="31" t="s">
        <v>992</v>
      </c>
      <c r="C1006" s="21">
        <v>225</v>
      </c>
      <c r="D1006" s="21">
        <v>225</v>
      </c>
      <c r="E1006" s="21"/>
      <c r="F1006" s="11">
        <v>225</v>
      </c>
    </row>
    <row r="1007" spans="1:6" ht="15.75" customHeight="1" x14ac:dyDescent="0.25">
      <c r="A1007" s="31">
        <v>94165</v>
      </c>
      <c r="B1007" s="31" t="s">
        <v>993</v>
      </c>
      <c r="C1007" s="21">
        <v>150</v>
      </c>
      <c r="D1007" s="21">
        <v>150</v>
      </c>
      <c r="E1007" s="21"/>
      <c r="F1007" s="11">
        <v>150</v>
      </c>
    </row>
    <row r="1008" spans="1:6" ht="15.75" customHeight="1" x14ac:dyDescent="0.25">
      <c r="A1008" s="31">
        <v>94165</v>
      </c>
      <c r="B1008" s="31" t="s">
        <v>994</v>
      </c>
      <c r="C1008" s="21">
        <v>140</v>
      </c>
      <c r="D1008" s="21">
        <v>140</v>
      </c>
      <c r="E1008" s="21"/>
      <c r="F1008" s="11">
        <v>140</v>
      </c>
    </row>
    <row r="1009" spans="1:6" ht="15.75" customHeight="1" x14ac:dyDescent="0.25">
      <c r="A1009" s="3" t="s">
        <v>121</v>
      </c>
      <c r="B1009" s="4"/>
      <c r="C1009" s="29">
        <f t="shared" ref="C1009:D1009" si="229">SUM(C1010:C1011)</f>
        <v>650</v>
      </c>
      <c r="D1009" s="29">
        <f t="shared" si="229"/>
        <v>60</v>
      </c>
      <c r="E1009" s="20"/>
      <c r="F1009" s="10">
        <f>SUM(F1010:F1011)</f>
        <v>60</v>
      </c>
    </row>
    <row r="1010" spans="1:6" ht="15.75" customHeight="1" x14ac:dyDescent="0.25">
      <c r="A1010" s="31">
        <v>94165</v>
      </c>
      <c r="B1010" s="31" t="s">
        <v>995</v>
      </c>
      <c r="C1010" s="21">
        <v>350</v>
      </c>
      <c r="D1010" s="21">
        <v>0</v>
      </c>
      <c r="E1010" s="21" t="s">
        <v>996</v>
      </c>
      <c r="F1010" s="11">
        <v>0</v>
      </c>
    </row>
    <row r="1011" spans="1:6" ht="15.75" customHeight="1" x14ac:dyDescent="0.25">
      <c r="A1011" s="31">
        <v>94165</v>
      </c>
      <c r="B1011" s="13" t="s">
        <v>997</v>
      </c>
      <c r="C1011" s="21">
        <v>300</v>
      </c>
      <c r="D1011" s="21">
        <v>60</v>
      </c>
      <c r="E1011" s="21" t="s">
        <v>574</v>
      </c>
      <c r="F1011" s="11">
        <v>60</v>
      </c>
    </row>
    <row r="1012" spans="1:6" ht="15.75" customHeight="1" x14ac:dyDescent="0.25">
      <c r="A1012" s="3" t="s">
        <v>124</v>
      </c>
      <c r="B1012" s="4"/>
      <c r="C1012" s="29">
        <f t="shared" ref="C1012:D1012" si="230">SUM(C1013:C1014)</f>
        <v>612.59999999999991</v>
      </c>
      <c r="D1012" s="29">
        <f t="shared" si="230"/>
        <v>642.59999999999991</v>
      </c>
      <c r="E1012" s="20"/>
      <c r="F1012" s="10">
        <f>SUM(F1013:F1014)</f>
        <v>642.59999999999991</v>
      </c>
    </row>
    <row r="1013" spans="1:6" ht="15.75" customHeight="1" x14ac:dyDescent="0.25">
      <c r="A1013" s="31">
        <v>94165</v>
      </c>
      <c r="B1013" s="31" t="s">
        <v>998</v>
      </c>
      <c r="C1013" s="21">
        <v>250.2</v>
      </c>
      <c r="D1013" s="21">
        <v>269.64</v>
      </c>
      <c r="E1013" s="21" t="s">
        <v>186</v>
      </c>
      <c r="F1013" s="11">
        <v>269.64</v>
      </c>
    </row>
    <row r="1014" spans="1:6" ht="15.75" customHeight="1" x14ac:dyDescent="0.25">
      <c r="A1014" s="31">
        <v>94165</v>
      </c>
      <c r="B1014" s="31" t="s">
        <v>999</v>
      </c>
      <c r="C1014" s="21">
        <v>362.4</v>
      </c>
      <c r="D1014" s="21">
        <v>372.96</v>
      </c>
      <c r="E1014" s="21" t="s">
        <v>186</v>
      </c>
      <c r="F1014" s="11">
        <v>372.96</v>
      </c>
    </row>
    <row r="1015" spans="1:6" ht="15.75" customHeight="1" x14ac:dyDescent="0.25">
      <c r="A1015" s="3" t="s">
        <v>127</v>
      </c>
      <c r="B1015" s="4"/>
      <c r="C1015" s="29">
        <f t="shared" ref="C1015:D1015" si="231">C1016</f>
        <v>1000</v>
      </c>
      <c r="D1015" s="29">
        <f t="shared" si="231"/>
        <v>1000</v>
      </c>
      <c r="E1015" s="20"/>
      <c r="F1015" s="10">
        <f>F1016</f>
        <v>1000</v>
      </c>
    </row>
    <row r="1016" spans="1:6" ht="15.75" customHeight="1" x14ac:dyDescent="0.25">
      <c r="A1016" s="31">
        <v>94165</v>
      </c>
      <c r="B1016" s="31" t="s">
        <v>1000</v>
      </c>
      <c r="C1016" s="21">
        <v>1000</v>
      </c>
      <c r="D1016" s="21">
        <v>1000</v>
      </c>
      <c r="E1016" s="21"/>
      <c r="F1016" s="11">
        <v>1000</v>
      </c>
    </row>
    <row r="1017" spans="1:6" ht="15.75" customHeight="1" x14ac:dyDescent="0.25">
      <c r="A1017" s="3" t="s">
        <v>288</v>
      </c>
      <c r="B1017" s="4"/>
      <c r="C1017" s="29">
        <f t="shared" ref="C1017:D1017" si="232">SUM(C1018:C1032)</f>
        <v>13750</v>
      </c>
      <c r="D1017" s="29">
        <f t="shared" si="232"/>
        <v>3063</v>
      </c>
      <c r="E1017" s="20"/>
      <c r="F1017" s="10">
        <f>SUM(F1018:F1032)</f>
        <v>3063</v>
      </c>
    </row>
    <row r="1018" spans="1:6" ht="15.75" customHeight="1" x14ac:dyDescent="0.25">
      <c r="A1018" s="31">
        <v>94165</v>
      </c>
      <c r="B1018" s="31" t="s">
        <v>1001</v>
      </c>
      <c r="C1018" s="21">
        <v>1000</v>
      </c>
      <c r="D1018" s="21">
        <v>0</v>
      </c>
      <c r="E1018" s="21" t="s">
        <v>1002</v>
      </c>
      <c r="F1018" s="11">
        <v>0</v>
      </c>
    </row>
    <row r="1019" spans="1:6" ht="15.75" customHeight="1" x14ac:dyDescent="0.25">
      <c r="A1019" s="31">
        <v>94165</v>
      </c>
      <c r="B1019" s="31" t="s">
        <v>1003</v>
      </c>
      <c r="C1019" s="21">
        <v>400</v>
      </c>
      <c r="D1019" s="21">
        <v>0</v>
      </c>
      <c r="E1019" s="21" t="s">
        <v>1004</v>
      </c>
      <c r="F1019" s="11">
        <v>0</v>
      </c>
    </row>
    <row r="1020" spans="1:6" ht="15.75" customHeight="1" x14ac:dyDescent="0.25">
      <c r="A1020" s="31">
        <v>94165</v>
      </c>
      <c r="B1020" s="31" t="s">
        <v>1005</v>
      </c>
      <c r="C1020" s="21">
        <v>2400</v>
      </c>
      <c r="D1020" s="21">
        <v>334</v>
      </c>
      <c r="E1020" s="21" t="s">
        <v>1006</v>
      </c>
      <c r="F1020" s="11">
        <v>334</v>
      </c>
    </row>
    <row r="1021" spans="1:6" ht="15.75" customHeight="1" x14ac:dyDescent="0.25">
      <c r="A1021" s="31">
        <v>94165</v>
      </c>
      <c r="B1021" s="31" t="s">
        <v>1007</v>
      </c>
      <c r="C1021" s="21">
        <v>1200</v>
      </c>
      <c r="D1021" s="21">
        <v>54</v>
      </c>
      <c r="E1021" s="21" t="s">
        <v>1006</v>
      </c>
      <c r="F1021" s="11">
        <v>54</v>
      </c>
    </row>
    <row r="1022" spans="1:6" ht="15.75" customHeight="1" x14ac:dyDescent="0.25">
      <c r="A1022" s="31">
        <v>94165</v>
      </c>
      <c r="B1022" s="31" t="s">
        <v>1008</v>
      </c>
      <c r="C1022" s="21">
        <v>300</v>
      </c>
      <c r="D1022" s="21">
        <v>33</v>
      </c>
      <c r="E1022" s="21" t="s">
        <v>1006</v>
      </c>
      <c r="F1022" s="11">
        <v>33</v>
      </c>
    </row>
    <row r="1023" spans="1:6" ht="15.75" customHeight="1" x14ac:dyDescent="0.25">
      <c r="A1023" s="31">
        <v>94165</v>
      </c>
      <c r="B1023" s="31" t="s">
        <v>1009</v>
      </c>
      <c r="C1023" s="21">
        <v>800</v>
      </c>
      <c r="D1023" s="21">
        <v>441</v>
      </c>
      <c r="E1023" s="21" t="s">
        <v>1006</v>
      </c>
      <c r="F1023" s="11">
        <v>441</v>
      </c>
    </row>
    <row r="1024" spans="1:6" ht="15.75" customHeight="1" x14ac:dyDescent="0.25">
      <c r="A1024" s="31">
        <v>94165</v>
      </c>
      <c r="B1024" s="31" t="s">
        <v>1010</v>
      </c>
      <c r="C1024" s="21">
        <v>1650</v>
      </c>
      <c r="D1024" s="21">
        <v>0</v>
      </c>
      <c r="E1024" s="21" t="s">
        <v>1002</v>
      </c>
      <c r="F1024" s="11">
        <v>0</v>
      </c>
    </row>
    <row r="1025" spans="1:6" ht="15.75" customHeight="1" x14ac:dyDescent="0.25">
      <c r="A1025" s="31">
        <v>94165</v>
      </c>
      <c r="B1025" s="31" t="s">
        <v>1011</v>
      </c>
      <c r="C1025" s="21">
        <v>1000</v>
      </c>
      <c r="D1025" s="21">
        <v>1000</v>
      </c>
      <c r="E1025" s="21"/>
      <c r="F1025" s="11">
        <v>1000</v>
      </c>
    </row>
    <row r="1026" spans="1:6" ht="15.75" customHeight="1" x14ac:dyDescent="0.25">
      <c r="A1026" s="31">
        <v>94165</v>
      </c>
      <c r="B1026" s="31" t="s">
        <v>1012</v>
      </c>
      <c r="C1026" s="21">
        <v>100</v>
      </c>
      <c r="D1026" s="21">
        <v>74</v>
      </c>
      <c r="E1026" s="21" t="s">
        <v>1006</v>
      </c>
      <c r="F1026" s="11">
        <v>74</v>
      </c>
    </row>
    <row r="1027" spans="1:6" ht="15.75" customHeight="1" x14ac:dyDescent="0.25">
      <c r="A1027" s="31">
        <v>94165</v>
      </c>
      <c r="B1027" s="31" t="s">
        <v>1013</v>
      </c>
      <c r="C1027" s="21">
        <v>350</v>
      </c>
      <c r="D1027" s="21">
        <v>0</v>
      </c>
      <c r="E1027" s="21" t="s">
        <v>135</v>
      </c>
      <c r="F1027" s="11">
        <v>0</v>
      </c>
    </row>
    <row r="1028" spans="1:6" ht="15.75" customHeight="1" x14ac:dyDescent="0.25">
      <c r="A1028" s="31">
        <v>94165</v>
      </c>
      <c r="B1028" s="31" t="s">
        <v>1014</v>
      </c>
      <c r="C1028" s="21">
        <v>450</v>
      </c>
      <c r="D1028" s="21">
        <v>117</v>
      </c>
      <c r="E1028" s="21" t="s">
        <v>1006</v>
      </c>
      <c r="F1028" s="11">
        <v>117</v>
      </c>
    </row>
    <row r="1029" spans="1:6" ht="15.75" customHeight="1" x14ac:dyDescent="0.25">
      <c r="A1029" s="31">
        <v>94165</v>
      </c>
      <c r="B1029" s="31" t="s">
        <v>1015</v>
      </c>
      <c r="C1029" s="21">
        <v>2500</v>
      </c>
      <c r="D1029" s="21">
        <v>449</v>
      </c>
      <c r="E1029" s="21" t="s">
        <v>1006</v>
      </c>
      <c r="F1029" s="11">
        <v>449</v>
      </c>
    </row>
    <row r="1030" spans="1:6" ht="15.75" customHeight="1" x14ac:dyDescent="0.25">
      <c r="A1030" s="31">
        <v>94165</v>
      </c>
      <c r="B1030" s="31" t="s">
        <v>1016</v>
      </c>
      <c r="C1030" s="21">
        <v>100</v>
      </c>
      <c r="D1030" s="21">
        <v>46</v>
      </c>
      <c r="E1030" s="21" t="s">
        <v>1006</v>
      </c>
      <c r="F1030" s="11">
        <v>46</v>
      </c>
    </row>
    <row r="1031" spans="1:6" ht="15.75" customHeight="1" x14ac:dyDescent="0.25">
      <c r="A1031" s="31">
        <v>94165</v>
      </c>
      <c r="B1031" s="31" t="s">
        <v>1017</v>
      </c>
      <c r="C1031" s="21">
        <v>1000</v>
      </c>
      <c r="D1031" s="21">
        <v>515</v>
      </c>
      <c r="E1031" s="21" t="s">
        <v>1006</v>
      </c>
      <c r="F1031" s="11">
        <v>515</v>
      </c>
    </row>
    <row r="1032" spans="1:6" ht="15.75" customHeight="1" x14ac:dyDescent="0.25">
      <c r="A1032" s="31">
        <v>94165</v>
      </c>
      <c r="B1032" s="31" t="s">
        <v>1018</v>
      </c>
      <c r="C1032" s="21">
        <v>500</v>
      </c>
      <c r="D1032" s="21">
        <v>0</v>
      </c>
      <c r="E1032" s="21" t="s">
        <v>135</v>
      </c>
      <c r="F1032" s="11">
        <v>0</v>
      </c>
    </row>
    <row r="1033" spans="1:6" ht="15.75" customHeight="1" x14ac:dyDescent="0.25">
      <c r="A1033" s="5" t="s">
        <v>65</v>
      </c>
      <c r="B1033" s="4"/>
      <c r="C1033" s="28">
        <f t="shared" ref="C1033:D1033" si="233">SUM(C1034,C1037,C1042,C1044)</f>
        <v>9216</v>
      </c>
      <c r="D1033" s="28">
        <f t="shared" si="233"/>
        <v>0</v>
      </c>
      <c r="E1033" s="19"/>
      <c r="F1033" s="9">
        <f>SUM(F1034,F1037,F1042,F1044)</f>
        <v>0</v>
      </c>
    </row>
    <row r="1034" spans="1:6" ht="15.75" customHeight="1" x14ac:dyDescent="0.25">
      <c r="A1034" s="3" t="s">
        <v>101</v>
      </c>
      <c r="B1034" s="4"/>
      <c r="C1034" s="29">
        <f t="shared" ref="C1034:D1034" si="234">SUM(C1035:C1036)</f>
        <v>2616</v>
      </c>
      <c r="D1034" s="29">
        <f t="shared" si="234"/>
        <v>0</v>
      </c>
      <c r="E1034" s="20"/>
      <c r="F1034" s="10">
        <f>SUM(F1035:F1036)</f>
        <v>0</v>
      </c>
    </row>
    <row r="1035" spans="1:6" ht="15.75" customHeight="1" x14ac:dyDescent="0.25">
      <c r="A1035" s="31">
        <v>94979</v>
      </c>
      <c r="B1035" s="31" t="s">
        <v>1019</v>
      </c>
      <c r="C1035" s="21">
        <v>216</v>
      </c>
      <c r="D1035" s="21">
        <v>0</v>
      </c>
      <c r="E1035" s="21" t="s">
        <v>1020</v>
      </c>
      <c r="F1035" s="11">
        <v>0</v>
      </c>
    </row>
    <row r="1036" spans="1:6" ht="15.75" customHeight="1" x14ac:dyDescent="0.25">
      <c r="A1036" s="31">
        <v>94979</v>
      </c>
      <c r="B1036" s="31" t="s">
        <v>1021</v>
      </c>
      <c r="C1036" s="21">
        <v>2400</v>
      </c>
      <c r="D1036" s="21">
        <v>0</v>
      </c>
      <c r="E1036" s="21" t="s">
        <v>1020</v>
      </c>
      <c r="F1036" s="11">
        <v>0</v>
      </c>
    </row>
    <row r="1037" spans="1:6" ht="15.75" customHeight="1" x14ac:dyDescent="0.25">
      <c r="A1037" s="3" t="s">
        <v>121</v>
      </c>
      <c r="B1037" s="4"/>
      <c r="C1037" s="29">
        <f t="shared" ref="C1037:D1037" si="235">SUM(C1038:C1041)</f>
        <v>1650</v>
      </c>
      <c r="D1037" s="29">
        <f t="shared" si="235"/>
        <v>0</v>
      </c>
      <c r="E1037" s="20"/>
      <c r="F1037" s="10">
        <f>SUM(F1038:F1041)</f>
        <v>0</v>
      </c>
    </row>
    <row r="1038" spans="1:6" ht="15.75" customHeight="1" x14ac:dyDescent="0.25">
      <c r="A1038" s="31">
        <v>94979</v>
      </c>
      <c r="B1038" s="31" t="s">
        <v>1022</v>
      </c>
      <c r="C1038" s="21">
        <v>450</v>
      </c>
      <c r="D1038" s="21">
        <v>0</v>
      </c>
      <c r="E1038" s="21" t="s">
        <v>1020</v>
      </c>
      <c r="F1038" s="11">
        <v>0</v>
      </c>
    </row>
    <row r="1039" spans="1:6" ht="15.75" customHeight="1" x14ac:dyDescent="0.25">
      <c r="A1039" s="31">
        <v>94979</v>
      </c>
      <c r="B1039" s="31" t="s">
        <v>1023</v>
      </c>
      <c r="C1039" s="21">
        <v>500</v>
      </c>
      <c r="D1039" s="21">
        <v>0</v>
      </c>
      <c r="E1039" s="21" t="s">
        <v>1020</v>
      </c>
      <c r="F1039" s="11">
        <v>0</v>
      </c>
    </row>
    <row r="1040" spans="1:6" ht="15.75" customHeight="1" x14ac:dyDescent="0.25">
      <c r="A1040" s="31">
        <v>94979</v>
      </c>
      <c r="B1040" s="31" t="s">
        <v>1024</v>
      </c>
      <c r="C1040" s="21">
        <v>550</v>
      </c>
      <c r="D1040" s="21">
        <v>0</v>
      </c>
      <c r="E1040" s="21" t="s">
        <v>1020</v>
      </c>
      <c r="F1040" s="11">
        <v>0</v>
      </c>
    </row>
    <row r="1041" spans="1:6" ht="15.75" customHeight="1" x14ac:dyDescent="0.25">
      <c r="A1041" s="31">
        <v>94979</v>
      </c>
      <c r="B1041" s="31" t="s">
        <v>1025</v>
      </c>
      <c r="C1041" s="21">
        <v>150</v>
      </c>
      <c r="D1041" s="21">
        <v>0</v>
      </c>
      <c r="E1041" s="21" t="s">
        <v>1020</v>
      </c>
      <c r="F1041" s="11">
        <v>0</v>
      </c>
    </row>
    <row r="1042" spans="1:6" ht="15.75" customHeight="1" x14ac:dyDescent="0.25">
      <c r="A1042" s="3" t="s">
        <v>124</v>
      </c>
      <c r="B1042" s="4"/>
      <c r="C1042" s="29">
        <f t="shared" ref="C1042:D1042" si="236">C1043</f>
        <v>150</v>
      </c>
      <c r="D1042" s="29">
        <f t="shared" si="236"/>
        <v>0</v>
      </c>
      <c r="E1042" s="20"/>
      <c r="F1042" s="10">
        <f>F1043</f>
        <v>0</v>
      </c>
    </row>
    <row r="1043" spans="1:6" ht="15.75" customHeight="1" x14ac:dyDescent="0.25">
      <c r="A1043" s="31">
        <v>94979</v>
      </c>
      <c r="B1043" s="31" t="s">
        <v>1026</v>
      </c>
      <c r="C1043" s="21">
        <v>150</v>
      </c>
      <c r="D1043" s="21">
        <v>0</v>
      </c>
      <c r="E1043" s="21" t="s">
        <v>1020</v>
      </c>
      <c r="F1043" s="11">
        <v>0</v>
      </c>
    </row>
    <row r="1044" spans="1:6" ht="15.75" customHeight="1" x14ac:dyDescent="0.25">
      <c r="A1044" s="3" t="s">
        <v>127</v>
      </c>
      <c r="B1044" s="4"/>
      <c r="C1044" s="29">
        <f t="shared" ref="C1044:D1044" si="237">SUM(C1045:C1052)</f>
        <v>4800</v>
      </c>
      <c r="D1044" s="29">
        <f t="shared" si="237"/>
        <v>0</v>
      </c>
      <c r="E1044" s="20"/>
      <c r="F1044" s="10">
        <f>SUM(F1045:F1052)</f>
        <v>0</v>
      </c>
    </row>
    <row r="1045" spans="1:6" ht="15.75" customHeight="1" x14ac:dyDescent="0.25">
      <c r="A1045" s="31">
        <v>94979</v>
      </c>
      <c r="B1045" s="31" t="s">
        <v>1027</v>
      </c>
      <c r="C1045" s="21">
        <v>500</v>
      </c>
      <c r="D1045" s="21">
        <v>0</v>
      </c>
      <c r="E1045" s="21" t="s">
        <v>1020</v>
      </c>
      <c r="F1045" s="11">
        <v>0</v>
      </c>
    </row>
    <row r="1046" spans="1:6" ht="15.75" customHeight="1" x14ac:dyDescent="0.25">
      <c r="A1046" s="31">
        <v>94979</v>
      </c>
      <c r="B1046" s="31" t="s">
        <v>1028</v>
      </c>
      <c r="C1046" s="21">
        <v>400</v>
      </c>
      <c r="D1046" s="21">
        <v>0</v>
      </c>
      <c r="E1046" s="21" t="s">
        <v>1020</v>
      </c>
      <c r="F1046" s="11">
        <v>0</v>
      </c>
    </row>
    <row r="1047" spans="1:6" ht="15.75" customHeight="1" x14ac:dyDescent="0.25">
      <c r="A1047" s="31">
        <v>94979</v>
      </c>
      <c r="B1047" s="31" t="s">
        <v>1029</v>
      </c>
      <c r="C1047" s="21">
        <v>400</v>
      </c>
      <c r="D1047" s="21">
        <v>0</v>
      </c>
      <c r="E1047" s="21" t="s">
        <v>1020</v>
      </c>
      <c r="F1047" s="11">
        <v>0</v>
      </c>
    </row>
    <row r="1048" spans="1:6" ht="15.75" customHeight="1" x14ac:dyDescent="0.25">
      <c r="A1048" s="31">
        <v>94979</v>
      </c>
      <c r="B1048" s="31" t="s">
        <v>1030</v>
      </c>
      <c r="C1048" s="21">
        <v>500</v>
      </c>
      <c r="D1048" s="21">
        <v>0</v>
      </c>
      <c r="E1048" s="21" t="s">
        <v>1020</v>
      </c>
      <c r="F1048" s="11">
        <v>0</v>
      </c>
    </row>
    <row r="1049" spans="1:6" ht="15.75" customHeight="1" x14ac:dyDescent="0.25">
      <c r="A1049" s="31">
        <v>94979</v>
      </c>
      <c r="B1049" s="31" t="s">
        <v>1031</v>
      </c>
      <c r="C1049" s="21">
        <v>400</v>
      </c>
      <c r="D1049" s="21">
        <v>0</v>
      </c>
      <c r="E1049" s="21" t="s">
        <v>1020</v>
      </c>
      <c r="F1049" s="11">
        <v>0</v>
      </c>
    </row>
    <row r="1050" spans="1:6" ht="15.75" customHeight="1" x14ac:dyDescent="0.25">
      <c r="A1050" s="31">
        <v>94979</v>
      </c>
      <c r="B1050" s="31" t="s">
        <v>1032</v>
      </c>
      <c r="C1050" s="21">
        <v>600</v>
      </c>
      <c r="D1050" s="21">
        <v>0</v>
      </c>
      <c r="E1050" s="21" t="s">
        <v>1020</v>
      </c>
      <c r="F1050" s="11">
        <v>0</v>
      </c>
    </row>
    <row r="1051" spans="1:6" ht="15.75" customHeight="1" x14ac:dyDescent="0.25">
      <c r="A1051" s="31">
        <v>94979</v>
      </c>
      <c r="B1051" s="31" t="s">
        <v>1033</v>
      </c>
      <c r="C1051" s="21">
        <v>1000</v>
      </c>
      <c r="D1051" s="21">
        <v>0</v>
      </c>
      <c r="E1051" s="21" t="s">
        <v>1020</v>
      </c>
      <c r="F1051" s="11">
        <v>0</v>
      </c>
    </row>
    <row r="1052" spans="1:6" ht="15.75" customHeight="1" x14ac:dyDescent="0.25">
      <c r="A1052" s="31">
        <v>94979</v>
      </c>
      <c r="B1052" s="31" t="s">
        <v>1034</v>
      </c>
      <c r="C1052" s="21">
        <v>1000</v>
      </c>
      <c r="D1052" s="21">
        <v>0</v>
      </c>
      <c r="E1052" s="21" t="s">
        <v>1020</v>
      </c>
      <c r="F1052" s="11">
        <v>0</v>
      </c>
    </row>
    <row r="1053" spans="1:6" ht="15.75" customHeight="1" x14ac:dyDescent="0.25">
      <c r="A1053" s="5" t="s">
        <v>66</v>
      </c>
      <c r="B1053" s="4"/>
      <c r="C1053" s="28">
        <f t="shared" ref="C1053:D1053" si="238">SUM(C1054,C1057,C1060)</f>
        <v>8175</v>
      </c>
      <c r="D1053" s="28">
        <f t="shared" si="238"/>
        <v>0</v>
      </c>
      <c r="E1053" s="19"/>
      <c r="F1053" s="9">
        <f>SUM(F1054,F1057,F1060)</f>
        <v>0</v>
      </c>
    </row>
    <row r="1054" spans="1:6" ht="15.75" customHeight="1" x14ac:dyDescent="0.25">
      <c r="A1054" s="3" t="s">
        <v>101</v>
      </c>
      <c r="B1054" s="4"/>
      <c r="C1054" s="29">
        <f t="shared" ref="C1054:D1054" si="239">SUM(C1055:C1056)</f>
        <v>475</v>
      </c>
      <c r="D1054" s="29">
        <f t="shared" si="239"/>
        <v>0</v>
      </c>
      <c r="E1054" s="20"/>
      <c r="F1054" s="10">
        <f>SUM(F1055:F1056)</f>
        <v>0</v>
      </c>
    </row>
    <row r="1055" spans="1:6" ht="15.75" customHeight="1" x14ac:dyDescent="0.25">
      <c r="A1055" s="31">
        <v>94563</v>
      </c>
      <c r="B1055" s="31" t="s">
        <v>1035</v>
      </c>
      <c r="C1055" s="21">
        <v>190</v>
      </c>
      <c r="D1055" s="21">
        <v>0</v>
      </c>
      <c r="E1055" s="21" t="s">
        <v>135</v>
      </c>
      <c r="F1055" s="11">
        <v>0</v>
      </c>
    </row>
    <row r="1056" spans="1:6" ht="15.75" customHeight="1" x14ac:dyDescent="0.25">
      <c r="A1056" s="31">
        <v>94563</v>
      </c>
      <c r="B1056" s="31" t="s">
        <v>1036</v>
      </c>
      <c r="C1056" s="21">
        <v>285</v>
      </c>
      <c r="D1056" s="21">
        <v>0</v>
      </c>
      <c r="E1056" s="21" t="s">
        <v>135</v>
      </c>
      <c r="F1056" s="11">
        <v>0</v>
      </c>
    </row>
    <row r="1057" spans="1:6" ht="15.75" customHeight="1" x14ac:dyDescent="0.25">
      <c r="A1057" s="3" t="s">
        <v>121</v>
      </c>
      <c r="B1057" s="4"/>
      <c r="C1057" s="29">
        <f t="shared" ref="C1057:D1057" si="240">SUM(C1058:C1059)</f>
        <v>2000</v>
      </c>
      <c r="D1057" s="29">
        <f t="shared" si="240"/>
        <v>0</v>
      </c>
      <c r="E1057" s="20"/>
      <c r="F1057" s="10">
        <f>SUM(F1058:F1059)</f>
        <v>0</v>
      </c>
    </row>
    <row r="1058" spans="1:6" ht="15.75" customHeight="1" x14ac:dyDescent="0.25">
      <c r="A1058" s="31">
        <v>94563</v>
      </c>
      <c r="B1058" s="31" t="s">
        <v>1037</v>
      </c>
      <c r="C1058" s="21">
        <v>1000</v>
      </c>
      <c r="D1058" s="21">
        <v>0</v>
      </c>
      <c r="E1058" s="21" t="s">
        <v>1038</v>
      </c>
      <c r="F1058" s="11">
        <v>0</v>
      </c>
    </row>
    <row r="1059" spans="1:6" ht="15.75" customHeight="1" x14ac:dyDescent="0.25">
      <c r="A1059" s="31">
        <v>94563</v>
      </c>
      <c r="B1059" s="31" t="s">
        <v>1039</v>
      </c>
      <c r="C1059" s="21">
        <v>1000</v>
      </c>
      <c r="D1059" s="21">
        <v>0</v>
      </c>
      <c r="E1059" s="21" t="s">
        <v>1038</v>
      </c>
      <c r="F1059" s="11">
        <v>0</v>
      </c>
    </row>
    <row r="1060" spans="1:6" ht="15.75" customHeight="1" x14ac:dyDescent="0.25">
      <c r="A1060" s="3" t="s">
        <v>124</v>
      </c>
      <c r="B1060" s="4"/>
      <c r="C1060" s="29">
        <f t="shared" ref="C1060:D1060" si="241">SUM(C1061:C1062)</f>
        <v>5700</v>
      </c>
      <c r="D1060" s="29">
        <f t="shared" si="241"/>
        <v>0</v>
      </c>
      <c r="E1060" s="20"/>
      <c r="F1060" s="10">
        <f>SUM(F1061:F1062)</f>
        <v>0</v>
      </c>
    </row>
    <row r="1061" spans="1:6" ht="15.75" customHeight="1" x14ac:dyDescent="0.25">
      <c r="A1061" s="31">
        <v>94563</v>
      </c>
      <c r="B1061" s="31" t="s">
        <v>1037</v>
      </c>
      <c r="C1061" s="21">
        <v>2850</v>
      </c>
      <c r="D1061" s="21">
        <v>0</v>
      </c>
      <c r="E1061" s="21" t="s">
        <v>1038</v>
      </c>
      <c r="F1061" s="11">
        <v>0</v>
      </c>
    </row>
    <row r="1062" spans="1:6" ht="15.75" customHeight="1" x14ac:dyDescent="0.25">
      <c r="A1062" s="31">
        <v>94563</v>
      </c>
      <c r="B1062" s="31" t="s">
        <v>1039</v>
      </c>
      <c r="C1062" s="21">
        <v>2850</v>
      </c>
      <c r="D1062" s="21">
        <v>0</v>
      </c>
      <c r="E1062" s="21" t="s">
        <v>1038</v>
      </c>
      <c r="F1062" s="11">
        <v>0</v>
      </c>
    </row>
    <row r="1063" spans="1:6" ht="15.75" customHeight="1" x14ac:dyDescent="0.25">
      <c r="A1063" s="5" t="s">
        <v>67</v>
      </c>
      <c r="B1063" s="4"/>
      <c r="C1063" s="28">
        <f t="shared" ref="C1063:D1063" si="242">SUM(C1064,C1066,C1071)</f>
        <v>5115</v>
      </c>
      <c r="D1063" s="28">
        <f t="shared" si="242"/>
        <v>0</v>
      </c>
      <c r="E1063" s="19"/>
      <c r="F1063" s="9">
        <f>SUM(F1064,F1066,F1071)</f>
        <v>0</v>
      </c>
    </row>
    <row r="1064" spans="1:6" ht="15.75" customHeight="1" x14ac:dyDescent="0.25">
      <c r="A1064" s="3" t="s">
        <v>101</v>
      </c>
      <c r="B1064" s="4"/>
      <c r="C1064" s="29">
        <f t="shared" ref="C1064:D1064" si="243">C1065</f>
        <v>2500</v>
      </c>
      <c r="D1064" s="29">
        <f t="shared" si="243"/>
        <v>0</v>
      </c>
      <c r="E1064" s="20"/>
      <c r="F1064" s="10">
        <f>F1065</f>
        <v>0</v>
      </c>
    </row>
    <row r="1065" spans="1:6" ht="15.75" customHeight="1" x14ac:dyDescent="0.25">
      <c r="A1065" s="31">
        <v>94809</v>
      </c>
      <c r="B1065" s="31" t="s">
        <v>1040</v>
      </c>
      <c r="C1065" s="21">
        <v>2500</v>
      </c>
      <c r="D1065" s="21">
        <v>0</v>
      </c>
      <c r="E1065" s="21" t="s">
        <v>177</v>
      </c>
      <c r="F1065" s="11">
        <v>0</v>
      </c>
    </row>
    <row r="1066" spans="1:6" ht="15.75" customHeight="1" x14ac:dyDescent="0.25">
      <c r="A1066" s="3" t="s">
        <v>121</v>
      </c>
      <c r="B1066" s="4"/>
      <c r="C1066" s="29">
        <f t="shared" ref="C1066:D1066" si="244">SUM(C1067:C1070)</f>
        <v>2600</v>
      </c>
      <c r="D1066" s="29">
        <f t="shared" si="244"/>
        <v>0</v>
      </c>
      <c r="E1066" s="20"/>
      <c r="F1066" s="10">
        <f>SUM(F1067:F1070)</f>
        <v>0</v>
      </c>
    </row>
    <row r="1067" spans="1:6" ht="15.75" customHeight="1" x14ac:dyDescent="0.25">
      <c r="A1067" s="31">
        <v>94809</v>
      </c>
      <c r="B1067" s="31" t="s">
        <v>1041</v>
      </c>
      <c r="C1067" s="21">
        <v>300</v>
      </c>
      <c r="D1067" s="21">
        <v>0</v>
      </c>
      <c r="E1067" s="21" t="s">
        <v>177</v>
      </c>
      <c r="F1067" s="11">
        <v>0</v>
      </c>
    </row>
    <row r="1068" spans="1:6" ht="15.75" customHeight="1" x14ac:dyDescent="0.25">
      <c r="A1068" s="31">
        <v>94809</v>
      </c>
      <c r="B1068" s="31" t="s">
        <v>1042</v>
      </c>
      <c r="C1068" s="21">
        <v>300</v>
      </c>
      <c r="D1068" s="21">
        <v>0</v>
      </c>
      <c r="E1068" s="21" t="s">
        <v>177</v>
      </c>
      <c r="F1068" s="11">
        <v>0</v>
      </c>
    </row>
    <row r="1069" spans="1:6" ht="15.75" customHeight="1" x14ac:dyDescent="0.25">
      <c r="A1069" s="31">
        <v>94809</v>
      </c>
      <c r="B1069" s="31" t="s">
        <v>1043</v>
      </c>
      <c r="C1069" s="21">
        <v>1000</v>
      </c>
      <c r="D1069" s="21">
        <v>0</v>
      </c>
      <c r="E1069" s="21" t="s">
        <v>177</v>
      </c>
      <c r="F1069" s="11">
        <v>0</v>
      </c>
    </row>
    <row r="1070" spans="1:6" ht="15.75" customHeight="1" x14ac:dyDescent="0.25">
      <c r="A1070" s="31">
        <v>94809</v>
      </c>
      <c r="B1070" s="31" t="s">
        <v>1044</v>
      </c>
      <c r="C1070" s="21">
        <v>1000</v>
      </c>
      <c r="D1070" s="21">
        <v>0</v>
      </c>
      <c r="E1070" s="21" t="s">
        <v>177</v>
      </c>
      <c r="F1070" s="11">
        <v>0</v>
      </c>
    </row>
    <row r="1071" spans="1:6" ht="15.75" customHeight="1" x14ac:dyDescent="0.25">
      <c r="A1071" s="3" t="s">
        <v>288</v>
      </c>
      <c r="B1071" s="4"/>
      <c r="C1071" s="29">
        <f t="shared" ref="C1071:D1071" si="245">SUM(C1072)</f>
        <v>15</v>
      </c>
      <c r="D1071" s="29">
        <f t="shared" si="245"/>
        <v>0</v>
      </c>
      <c r="E1071" s="20"/>
      <c r="F1071" s="10">
        <f>SUM(F1072)</f>
        <v>0</v>
      </c>
    </row>
    <row r="1072" spans="1:6" ht="15.75" customHeight="1" x14ac:dyDescent="0.25">
      <c r="A1072" s="31">
        <v>94809</v>
      </c>
      <c r="B1072" s="31" t="s">
        <v>1045</v>
      </c>
      <c r="C1072" s="21">
        <v>15</v>
      </c>
      <c r="D1072" s="21">
        <v>0</v>
      </c>
      <c r="E1072" s="21" t="s">
        <v>177</v>
      </c>
      <c r="F1072" s="11">
        <v>0</v>
      </c>
    </row>
    <row r="1073" spans="1:6" ht="15.75" customHeight="1" x14ac:dyDescent="0.25">
      <c r="A1073" s="5" t="s">
        <v>1046</v>
      </c>
      <c r="B1073" s="4"/>
      <c r="C1073" s="28">
        <f t="shared" ref="C1073:D1073" si="246">SUM(C1074,C1079)</f>
        <v>2120.25</v>
      </c>
      <c r="D1073" s="28">
        <f t="shared" si="246"/>
        <v>1326.2500000000002</v>
      </c>
      <c r="E1073" s="19"/>
      <c r="F1073" s="9">
        <f>SUM(F1074,F1079)</f>
        <v>1326.2500000000002</v>
      </c>
    </row>
    <row r="1074" spans="1:6" ht="15.75" customHeight="1" x14ac:dyDescent="0.25">
      <c r="A1074" s="3" t="s">
        <v>101</v>
      </c>
      <c r="B1074" s="4"/>
      <c r="C1074" s="29">
        <f t="shared" ref="C1074:D1074" si="247">SUM(C1075:C1078)</f>
        <v>136.94</v>
      </c>
      <c r="D1074" s="29">
        <f t="shared" si="247"/>
        <v>64.94</v>
      </c>
      <c r="E1074" s="20"/>
      <c r="F1074" s="10">
        <f>SUM(F1075:F1078)</f>
        <v>64.94</v>
      </c>
    </row>
    <row r="1075" spans="1:6" ht="15.75" customHeight="1" x14ac:dyDescent="0.25">
      <c r="A1075" s="31">
        <v>91716</v>
      </c>
      <c r="B1075" s="31" t="s">
        <v>1047</v>
      </c>
      <c r="C1075" s="21">
        <v>19.95</v>
      </c>
      <c r="D1075" s="21">
        <v>19.95</v>
      </c>
      <c r="E1075" s="21"/>
      <c r="F1075" s="11">
        <v>19.95</v>
      </c>
    </row>
    <row r="1076" spans="1:6" ht="15.75" customHeight="1" x14ac:dyDescent="0.25">
      <c r="A1076" s="31">
        <v>91716</v>
      </c>
      <c r="B1076" s="31" t="s">
        <v>1048</v>
      </c>
      <c r="C1076" s="21">
        <v>72</v>
      </c>
      <c r="D1076" s="21">
        <v>0</v>
      </c>
      <c r="E1076" s="21" t="s">
        <v>501</v>
      </c>
      <c r="F1076" s="11">
        <v>0</v>
      </c>
    </row>
    <row r="1077" spans="1:6" ht="15.75" customHeight="1" x14ac:dyDescent="0.25">
      <c r="A1077" s="31">
        <v>91716</v>
      </c>
      <c r="B1077" s="31" t="s">
        <v>1049</v>
      </c>
      <c r="C1077" s="21">
        <v>20</v>
      </c>
      <c r="D1077" s="21">
        <v>20</v>
      </c>
      <c r="E1077" s="21"/>
      <c r="F1077" s="11">
        <v>20</v>
      </c>
    </row>
    <row r="1078" spans="1:6" ht="15.75" customHeight="1" x14ac:dyDescent="0.25">
      <c r="A1078" s="31">
        <v>91716</v>
      </c>
      <c r="B1078" s="31" t="s">
        <v>1050</v>
      </c>
      <c r="C1078" s="21">
        <v>24.99</v>
      </c>
      <c r="D1078" s="21">
        <v>24.99</v>
      </c>
      <c r="E1078" s="21"/>
      <c r="F1078" s="11">
        <v>24.99</v>
      </c>
    </row>
    <row r="1079" spans="1:6" ht="15.75" customHeight="1" x14ac:dyDescent="0.25">
      <c r="A1079" s="3" t="s">
        <v>121</v>
      </c>
      <c r="B1079" s="4"/>
      <c r="C1079" s="29">
        <f t="shared" ref="C1079:D1079" si="248">SUM(C1080:C1089)</f>
        <v>1983.3100000000002</v>
      </c>
      <c r="D1079" s="29">
        <f t="shared" si="248"/>
        <v>1261.3100000000002</v>
      </c>
      <c r="E1079" s="20"/>
      <c r="F1079" s="10">
        <f>SUM(F1080:F1089)</f>
        <v>1261.3100000000002</v>
      </c>
    </row>
    <row r="1080" spans="1:6" ht="15.75" customHeight="1" x14ac:dyDescent="0.25">
      <c r="A1080" s="31">
        <v>91716</v>
      </c>
      <c r="B1080" s="31" t="s">
        <v>1051</v>
      </c>
      <c r="C1080" s="21">
        <v>22.47</v>
      </c>
      <c r="D1080" s="21">
        <v>22.47</v>
      </c>
      <c r="E1080" s="21"/>
      <c r="F1080" s="11">
        <v>22.47</v>
      </c>
    </row>
    <row r="1081" spans="1:6" ht="15.75" customHeight="1" x14ac:dyDescent="0.25">
      <c r="A1081" s="31">
        <v>91716</v>
      </c>
      <c r="B1081" s="31" t="s">
        <v>1052</v>
      </c>
      <c r="C1081" s="21">
        <v>372</v>
      </c>
      <c r="D1081" s="21">
        <v>0</v>
      </c>
      <c r="E1081" s="21" t="s">
        <v>1053</v>
      </c>
      <c r="F1081" s="11">
        <v>0</v>
      </c>
    </row>
    <row r="1082" spans="1:6" ht="15.75" customHeight="1" x14ac:dyDescent="0.25">
      <c r="A1082" s="31">
        <v>91716</v>
      </c>
      <c r="B1082" s="31" t="s">
        <v>1054</v>
      </c>
      <c r="C1082" s="21">
        <v>25</v>
      </c>
      <c r="D1082" s="21">
        <v>25</v>
      </c>
      <c r="E1082" s="21"/>
      <c r="F1082" s="11">
        <v>25</v>
      </c>
    </row>
    <row r="1083" spans="1:6" ht="15.75" customHeight="1" x14ac:dyDescent="0.25">
      <c r="A1083" s="31">
        <v>91716</v>
      </c>
      <c r="B1083" s="31" t="s">
        <v>1055</v>
      </c>
      <c r="C1083" s="21">
        <v>26</v>
      </c>
      <c r="D1083" s="21">
        <v>26</v>
      </c>
      <c r="E1083" s="21"/>
      <c r="F1083" s="11">
        <v>26</v>
      </c>
    </row>
    <row r="1084" spans="1:6" ht="15.75" customHeight="1" x14ac:dyDescent="0.25">
      <c r="A1084" s="31">
        <v>91716</v>
      </c>
      <c r="B1084" s="31" t="s">
        <v>1056</v>
      </c>
      <c r="C1084" s="21">
        <v>50</v>
      </c>
      <c r="D1084" s="21">
        <v>0</v>
      </c>
      <c r="E1084" s="21" t="s">
        <v>1057</v>
      </c>
      <c r="F1084" s="11">
        <v>0</v>
      </c>
    </row>
    <row r="1085" spans="1:6" ht="15.75" customHeight="1" x14ac:dyDescent="0.25">
      <c r="A1085" s="31">
        <v>91716</v>
      </c>
      <c r="B1085" s="31" t="s">
        <v>1058</v>
      </c>
      <c r="C1085" s="21">
        <v>89.97</v>
      </c>
      <c r="D1085" s="21">
        <v>89.97</v>
      </c>
      <c r="E1085" s="21"/>
      <c r="F1085" s="11">
        <v>89.97</v>
      </c>
    </row>
    <row r="1086" spans="1:6" ht="15.75" customHeight="1" x14ac:dyDescent="0.25">
      <c r="A1086" s="31">
        <v>91716</v>
      </c>
      <c r="B1086" s="31" t="s">
        <v>1059</v>
      </c>
      <c r="C1086" s="21">
        <v>1250</v>
      </c>
      <c r="D1086" s="21">
        <v>950</v>
      </c>
      <c r="E1086" s="21" t="s">
        <v>265</v>
      </c>
      <c r="F1086" s="11">
        <v>950</v>
      </c>
    </row>
    <row r="1087" spans="1:6" ht="15.75" customHeight="1" x14ac:dyDescent="0.25">
      <c r="A1087" s="31">
        <v>91716</v>
      </c>
      <c r="B1087" s="31" t="s">
        <v>1060</v>
      </c>
      <c r="C1087" s="21">
        <v>89.97</v>
      </c>
      <c r="D1087" s="21">
        <v>89.97</v>
      </c>
      <c r="E1087" s="21"/>
      <c r="F1087" s="11">
        <v>89.97</v>
      </c>
    </row>
    <row r="1088" spans="1:6" ht="15.75" customHeight="1" x14ac:dyDescent="0.25">
      <c r="A1088" s="31">
        <v>91716</v>
      </c>
      <c r="B1088" s="31" t="s">
        <v>1061</v>
      </c>
      <c r="C1088" s="21">
        <v>32.9</v>
      </c>
      <c r="D1088" s="21">
        <v>32.9</v>
      </c>
      <c r="E1088" s="21"/>
      <c r="F1088" s="11">
        <v>32.9</v>
      </c>
    </row>
    <row r="1089" spans="1:6" ht="15.75" customHeight="1" x14ac:dyDescent="0.25">
      <c r="A1089" s="31">
        <v>91716</v>
      </c>
      <c r="B1089" s="31" t="s">
        <v>1062</v>
      </c>
      <c r="C1089" s="21">
        <v>25</v>
      </c>
      <c r="D1089" s="21">
        <v>25</v>
      </c>
      <c r="E1089" s="21"/>
      <c r="F1089" s="11">
        <v>25</v>
      </c>
    </row>
    <row r="1090" spans="1:6" ht="15.75" customHeight="1" x14ac:dyDescent="0.25">
      <c r="A1090" s="5" t="s">
        <v>68</v>
      </c>
      <c r="B1090" s="4"/>
      <c r="C1090" s="28">
        <f t="shared" ref="C1090:D1090" si="249">SUM(C1091,C1106,C1108,C1111)</f>
        <v>45506.46</v>
      </c>
      <c r="D1090" s="28">
        <f t="shared" si="249"/>
        <v>35840.39</v>
      </c>
      <c r="E1090" s="19"/>
      <c r="F1090" s="9">
        <f>SUM(F1091,F1106,F1108,F1111)</f>
        <v>35840.39</v>
      </c>
    </row>
    <row r="1091" spans="1:6" ht="15.75" customHeight="1" x14ac:dyDescent="0.25">
      <c r="A1091" s="3" t="s">
        <v>101</v>
      </c>
      <c r="B1091" s="4"/>
      <c r="C1091" s="29">
        <f t="shared" ref="C1091:D1091" si="250">SUM(C1092:C1105)</f>
        <v>37900</v>
      </c>
      <c r="D1091" s="29">
        <f t="shared" si="250"/>
        <v>27910</v>
      </c>
      <c r="E1091" s="20"/>
      <c r="F1091" s="10">
        <f>SUM(F1092:F1105)</f>
        <v>27910</v>
      </c>
    </row>
    <row r="1092" spans="1:6" ht="15.75" customHeight="1" x14ac:dyDescent="0.25">
      <c r="A1092" s="31">
        <v>95013</v>
      </c>
      <c r="B1092" s="31" t="s">
        <v>893</v>
      </c>
      <c r="C1092" s="21">
        <v>2000</v>
      </c>
      <c r="D1092" s="21">
        <v>873</v>
      </c>
      <c r="E1092" s="21" t="s">
        <v>265</v>
      </c>
      <c r="F1092" s="11">
        <v>873</v>
      </c>
    </row>
    <row r="1093" spans="1:6" ht="15.75" customHeight="1" x14ac:dyDescent="0.25">
      <c r="A1093" s="31">
        <v>95013</v>
      </c>
      <c r="B1093" s="31" t="s">
        <v>1063</v>
      </c>
      <c r="C1093" s="21">
        <v>3000</v>
      </c>
      <c r="D1093" s="21">
        <v>3000</v>
      </c>
      <c r="E1093" s="21"/>
      <c r="F1093" s="11">
        <v>3000</v>
      </c>
    </row>
    <row r="1094" spans="1:6" ht="15.75" customHeight="1" x14ac:dyDescent="0.25">
      <c r="A1094" s="31">
        <v>95013</v>
      </c>
      <c r="B1094" s="31" t="s">
        <v>1064</v>
      </c>
      <c r="C1094" s="21">
        <v>500</v>
      </c>
      <c r="D1094" s="21">
        <v>422</v>
      </c>
      <c r="E1094" s="21" t="s">
        <v>265</v>
      </c>
      <c r="F1094" s="11">
        <v>422</v>
      </c>
    </row>
    <row r="1095" spans="1:6" ht="15.75" customHeight="1" x14ac:dyDescent="0.25">
      <c r="A1095" s="31">
        <v>95013</v>
      </c>
      <c r="B1095" s="31" t="s">
        <v>1065</v>
      </c>
      <c r="C1095" s="21">
        <v>300</v>
      </c>
      <c r="D1095" s="21">
        <v>300</v>
      </c>
      <c r="E1095" s="21"/>
      <c r="F1095" s="11">
        <v>300</v>
      </c>
    </row>
    <row r="1096" spans="1:6" ht="15.75" customHeight="1" x14ac:dyDescent="0.25">
      <c r="A1096" s="31">
        <v>95013</v>
      </c>
      <c r="B1096" s="31" t="s">
        <v>1066</v>
      </c>
      <c r="C1096" s="21">
        <v>800</v>
      </c>
      <c r="D1096" s="21">
        <v>652</v>
      </c>
      <c r="E1096" s="21" t="s">
        <v>265</v>
      </c>
      <c r="F1096" s="11">
        <v>652</v>
      </c>
    </row>
    <row r="1097" spans="1:6" ht="15.75" customHeight="1" x14ac:dyDescent="0.25">
      <c r="A1097" s="31">
        <v>95013</v>
      </c>
      <c r="B1097" s="31" t="s">
        <v>1067</v>
      </c>
      <c r="C1097" s="21">
        <v>1000</v>
      </c>
      <c r="D1097" s="21">
        <v>593</v>
      </c>
      <c r="E1097" s="21" t="s">
        <v>234</v>
      </c>
      <c r="F1097" s="11">
        <v>593</v>
      </c>
    </row>
    <row r="1098" spans="1:6" ht="15.75" customHeight="1" x14ac:dyDescent="0.25">
      <c r="A1098" s="31">
        <v>95013</v>
      </c>
      <c r="B1098" s="31" t="s">
        <v>1068</v>
      </c>
      <c r="C1098" s="21">
        <v>6000</v>
      </c>
      <c r="D1098" s="21">
        <v>5250</v>
      </c>
      <c r="E1098" s="21" t="s">
        <v>265</v>
      </c>
      <c r="F1098" s="11">
        <v>5250</v>
      </c>
    </row>
    <row r="1099" spans="1:6" ht="15.75" customHeight="1" x14ac:dyDescent="0.25">
      <c r="A1099" s="31">
        <v>95013</v>
      </c>
      <c r="B1099" s="31" t="s">
        <v>1069</v>
      </c>
      <c r="C1099" s="21">
        <v>2000</v>
      </c>
      <c r="D1099" s="21">
        <v>583</v>
      </c>
      <c r="E1099" s="21" t="s">
        <v>265</v>
      </c>
      <c r="F1099" s="11">
        <v>583</v>
      </c>
    </row>
    <row r="1100" spans="1:6" ht="15.75" customHeight="1" x14ac:dyDescent="0.25">
      <c r="A1100" s="31">
        <v>95013</v>
      </c>
      <c r="B1100" s="31" t="s">
        <v>1070</v>
      </c>
      <c r="C1100" s="21">
        <v>500</v>
      </c>
      <c r="D1100" s="21">
        <v>82</v>
      </c>
      <c r="E1100" s="21" t="s">
        <v>265</v>
      </c>
      <c r="F1100" s="11">
        <v>82</v>
      </c>
    </row>
    <row r="1101" spans="1:6" ht="15.75" customHeight="1" x14ac:dyDescent="0.25">
      <c r="A1101" s="31">
        <v>95013</v>
      </c>
      <c r="B1101" s="31" t="s">
        <v>1071</v>
      </c>
      <c r="C1101" s="21">
        <v>2000</v>
      </c>
      <c r="D1101" s="21">
        <v>1621</v>
      </c>
      <c r="E1101" s="21" t="s">
        <v>265</v>
      </c>
      <c r="F1101" s="11">
        <v>1621</v>
      </c>
    </row>
    <row r="1102" spans="1:6" ht="15.75" customHeight="1" x14ac:dyDescent="0.25">
      <c r="A1102" s="31">
        <v>95013</v>
      </c>
      <c r="B1102" s="31" t="s">
        <v>1072</v>
      </c>
      <c r="C1102" s="21">
        <v>5500</v>
      </c>
      <c r="D1102" s="21">
        <v>5500</v>
      </c>
      <c r="E1102" s="21"/>
      <c r="F1102" s="11">
        <v>5500</v>
      </c>
    </row>
    <row r="1103" spans="1:6" ht="15.75" customHeight="1" x14ac:dyDescent="0.25">
      <c r="A1103" s="31">
        <v>95013</v>
      </c>
      <c r="B1103" s="31" t="s">
        <v>1073</v>
      </c>
      <c r="C1103" s="21">
        <v>5000</v>
      </c>
      <c r="D1103" s="21">
        <v>5000</v>
      </c>
      <c r="E1103" s="21"/>
      <c r="F1103" s="11">
        <v>5000</v>
      </c>
    </row>
    <row r="1104" spans="1:6" ht="15.75" customHeight="1" x14ac:dyDescent="0.25">
      <c r="A1104" s="31">
        <v>95013</v>
      </c>
      <c r="B1104" s="31" t="s">
        <v>1074</v>
      </c>
      <c r="C1104" s="21">
        <v>3000</v>
      </c>
      <c r="D1104" s="21">
        <v>164</v>
      </c>
      <c r="E1104" s="21" t="s">
        <v>265</v>
      </c>
      <c r="F1104" s="11">
        <v>164</v>
      </c>
    </row>
    <row r="1105" spans="1:6" ht="15.75" customHeight="1" x14ac:dyDescent="0.25">
      <c r="A1105" s="31">
        <v>95013</v>
      </c>
      <c r="B1105" s="31" t="s">
        <v>1075</v>
      </c>
      <c r="C1105" s="21">
        <v>6300</v>
      </c>
      <c r="D1105" s="21">
        <v>3870</v>
      </c>
      <c r="E1105" s="21" t="s">
        <v>265</v>
      </c>
      <c r="F1105" s="11">
        <v>3870</v>
      </c>
    </row>
    <row r="1106" spans="1:6" ht="15.75" customHeight="1" x14ac:dyDescent="0.25">
      <c r="A1106" s="3" t="s">
        <v>121</v>
      </c>
      <c r="B1106" s="4"/>
      <c r="C1106" s="29">
        <f t="shared" ref="C1106:D1106" si="251">C1107</f>
        <v>1000</v>
      </c>
      <c r="D1106" s="29">
        <f t="shared" si="251"/>
        <v>1000</v>
      </c>
      <c r="E1106" s="20"/>
      <c r="F1106" s="10">
        <f>F1107</f>
        <v>1000</v>
      </c>
    </row>
    <row r="1107" spans="1:6" ht="15.75" customHeight="1" x14ac:dyDescent="0.25">
      <c r="A1107" s="31">
        <v>95013</v>
      </c>
      <c r="B1107" s="31" t="s">
        <v>1076</v>
      </c>
      <c r="C1107" s="21">
        <v>1000</v>
      </c>
      <c r="D1107" s="21">
        <v>1000</v>
      </c>
      <c r="E1107" s="21"/>
      <c r="F1107" s="11">
        <v>1000</v>
      </c>
    </row>
    <row r="1108" spans="1:6" ht="15.75" customHeight="1" x14ac:dyDescent="0.25">
      <c r="A1108" s="3" t="s">
        <v>124</v>
      </c>
      <c r="B1108" s="4"/>
      <c r="C1108" s="29">
        <f t="shared" ref="C1108:D1108" si="252">SUM(C1109:C1110)</f>
        <v>1106.46</v>
      </c>
      <c r="D1108" s="29">
        <f t="shared" si="252"/>
        <v>1457.3899999999999</v>
      </c>
      <c r="E1108" s="20"/>
      <c r="F1108" s="10">
        <f>SUM(F1109:F1110)</f>
        <v>1457.3899999999999</v>
      </c>
    </row>
    <row r="1109" spans="1:6" ht="15.75" customHeight="1" x14ac:dyDescent="0.25">
      <c r="A1109" s="31">
        <v>95013</v>
      </c>
      <c r="B1109" s="31" t="s">
        <v>1077</v>
      </c>
      <c r="C1109" s="21">
        <v>688.96</v>
      </c>
      <c r="D1109" s="21">
        <v>707.39</v>
      </c>
      <c r="E1109" s="21" t="s">
        <v>1078</v>
      </c>
      <c r="F1109" s="11">
        <v>707.39</v>
      </c>
    </row>
    <row r="1110" spans="1:6" ht="15.75" customHeight="1" x14ac:dyDescent="0.25">
      <c r="A1110" s="31">
        <v>95013</v>
      </c>
      <c r="B1110" s="31" t="s">
        <v>1079</v>
      </c>
      <c r="C1110" s="21">
        <v>417.5</v>
      </c>
      <c r="D1110" s="21">
        <v>750</v>
      </c>
      <c r="E1110" s="21" t="s">
        <v>1078</v>
      </c>
      <c r="F1110" s="11">
        <v>750</v>
      </c>
    </row>
    <row r="1111" spans="1:6" ht="15.75" customHeight="1" x14ac:dyDescent="0.25">
      <c r="A1111" s="3" t="s">
        <v>288</v>
      </c>
      <c r="B1111" s="4"/>
      <c r="C1111" s="29">
        <f t="shared" ref="C1111:D1111" si="253">SUM(C1112:C1113)</f>
        <v>5500</v>
      </c>
      <c r="D1111" s="29">
        <f t="shared" si="253"/>
        <v>5473</v>
      </c>
      <c r="E1111" s="20"/>
      <c r="F1111" s="10">
        <f>SUM(F1112:F1113)</f>
        <v>5473</v>
      </c>
    </row>
    <row r="1112" spans="1:6" ht="15.75" customHeight="1" x14ac:dyDescent="0.25">
      <c r="A1112" s="31">
        <v>95013</v>
      </c>
      <c r="B1112" s="31" t="s">
        <v>1080</v>
      </c>
      <c r="C1112" s="21">
        <v>3000</v>
      </c>
      <c r="D1112" s="21">
        <v>2973</v>
      </c>
      <c r="E1112" s="21" t="s">
        <v>265</v>
      </c>
      <c r="F1112" s="11">
        <v>2973</v>
      </c>
    </row>
    <row r="1113" spans="1:6" ht="15.75" customHeight="1" x14ac:dyDescent="0.25">
      <c r="A1113" s="31">
        <v>95013</v>
      </c>
      <c r="B1113" s="31" t="s">
        <v>1081</v>
      </c>
      <c r="C1113" s="21">
        <v>2500</v>
      </c>
      <c r="D1113" s="21">
        <v>2500</v>
      </c>
      <c r="E1113" s="21"/>
      <c r="F1113" s="11">
        <v>2500</v>
      </c>
    </row>
    <row r="1114" spans="1:6" ht="15.75" customHeight="1" x14ac:dyDescent="0.25">
      <c r="A1114" s="5" t="s">
        <v>69</v>
      </c>
      <c r="B1114" s="4"/>
      <c r="C1114" s="28">
        <f t="shared" ref="C1114:D1114" si="254">SUM(C1115,C1120,C1122,C1124)</f>
        <v>32116</v>
      </c>
      <c r="D1114" s="28">
        <f t="shared" si="254"/>
        <v>16596</v>
      </c>
      <c r="E1114" s="19"/>
      <c r="F1114" s="9">
        <f>SUM(F1115,F1120,F1122,F1124)</f>
        <v>16596</v>
      </c>
    </row>
    <row r="1115" spans="1:6" ht="15.75" customHeight="1" x14ac:dyDescent="0.25">
      <c r="A1115" s="3" t="s">
        <v>101</v>
      </c>
      <c r="B1115" s="4"/>
      <c r="C1115" s="29">
        <f t="shared" ref="C1115:D1115" si="255">SUM(C1116:C1119)</f>
        <v>26900</v>
      </c>
      <c r="D1115" s="29">
        <f t="shared" si="255"/>
        <v>13000</v>
      </c>
      <c r="E1115" s="20"/>
      <c r="F1115" s="10">
        <f>SUM(F1116:F1119)</f>
        <v>13000</v>
      </c>
    </row>
    <row r="1116" spans="1:6" ht="15.75" customHeight="1" x14ac:dyDescent="0.25">
      <c r="A1116" s="31">
        <v>95010</v>
      </c>
      <c r="B1116" s="31" t="s">
        <v>1082</v>
      </c>
      <c r="C1116" s="21">
        <v>11600</v>
      </c>
      <c r="D1116" s="21">
        <v>11600</v>
      </c>
      <c r="E1116" s="21"/>
      <c r="F1116" s="11">
        <v>11600</v>
      </c>
    </row>
    <row r="1117" spans="1:6" ht="15.75" customHeight="1" x14ac:dyDescent="0.25">
      <c r="A1117" s="31">
        <v>95010</v>
      </c>
      <c r="B1117" s="31" t="s">
        <v>1083</v>
      </c>
      <c r="C1117" s="21">
        <v>12900</v>
      </c>
      <c r="D1117" s="21">
        <v>0</v>
      </c>
      <c r="E1117" s="21" t="s">
        <v>1084</v>
      </c>
      <c r="F1117" s="11">
        <v>0</v>
      </c>
    </row>
    <row r="1118" spans="1:6" ht="15.75" customHeight="1" x14ac:dyDescent="0.25">
      <c r="A1118" s="31">
        <v>95010</v>
      </c>
      <c r="B1118" s="31" t="s">
        <v>1085</v>
      </c>
      <c r="C1118" s="21">
        <v>1000</v>
      </c>
      <c r="D1118" s="21">
        <v>0</v>
      </c>
      <c r="E1118" s="21" t="s">
        <v>1086</v>
      </c>
      <c r="F1118" s="11">
        <v>0</v>
      </c>
    </row>
    <row r="1119" spans="1:6" ht="15.75" customHeight="1" x14ac:dyDescent="0.25">
      <c r="A1119" s="31">
        <v>95010</v>
      </c>
      <c r="B1119" s="31" t="s">
        <v>1087</v>
      </c>
      <c r="C1119" s="21">
        <v>1400</v>
      </c>
      <c r="D1119" s="21">
        <v>1400</v>
      </c>
      <c r="E1119" s="21"/>
      <c r="F1119" s="11">
        <v>1400</v>
      </c>
    </row>
    <row r="1120" spans="1:6" ht="15.75" customHeight="1" x14ac:dyDescent="0.25">
      <c r="A1120" s="3" t="s">
        <v>121</v>
      </c>
      <c r="B1120" s="4"/>
      <c r="C1120" s="29">
        <f t="shared" ref="C1120:D1120" si="256">SUM(C1121)</f>
        <v>2100</v>
      </c>
      <c r="D1120" s="29">
        <f t="shared" si="256"/>
        <v>600</v>
      </c>
      <c r="E1120" s="20"/>
      <c r="F1120" s="10">
        <f>SUM(F1121)</f>
        <v>600</v>
      </c>
    </row>
    <row r="1121" spans="1:6" ht="15.75" customHeight="1" x14ac:dyDescent="0.25">
      <c r="A1121" s="31">
        <v>95010</v>
      </c>
      <c r="B1121" s="13" t="s">
        <v>1088</v>
      </c>
      <c r="C1121" s="21">
        <v>2100</v>
      </c>
      <c r="D1121" s="21">
        <v>600</v>
      </c>
      <c r="E1121" s="21" t="s">
        <v>1089</v>
      </c>
      <c r="F1121" s="11">
        <v>600</v>
      </c>
    </row>
    <row r="1122" spans="1:6" ht="15.75" customHeight="1" x14ac:dyDescent="0.25">
      <c r="A1122" s="3" t="s">
        <v>124</v>
      </c>
      <c r="B1122" s="4"/>
      <c r="C1122" s="29">
        <f t="shared" ref="C1122:D1122" si="257">SUM(C1123)</f>
        <v>900</v>
      </c>
      <c r="D1122" s="29">
        <f t="shared" si="257"/>
        <v>900</v>
      </c>
      <c r="E1122" s="20"/>
      <c r="F1122" s="10">
        <f>SUM(F1123)</f>
        <v>900</v>
      </c>
    </row>
    <row r="1123" spans="1:6" ht="15.75" customHeight="1" x14ac:dyDescent="0.25">
      <c r="A1123" s="31">
        <v>95010</v>
      </c>
      <c r="B1123" s="13" t="s">
        <v>1088</v>
      </c>
      <c r="C1123" s="21">
        <v>900</v>
      </c>
      <c r="D1123" s="21">
        <v>900</v>
      </c>
      <c r="E1123" s="21"/>
      <c r="F1123" s="11">
        <v>900</v>
      </c>
    </row>
    <row r="1124" spans="1:6" ht="15.75" customHeight="1" x14ac:dyDescent="0.25">
      <c r="A1124" s="3" t="s">
        <v>288</v>
      </c>
      <c r="B1124" s="4"/>
      <c r="C1124" s="29">
        <f t="shared" ref="C1124:D1124" si="258">SUM(C1125:C1129)</f>
        <v>2216</v>
      </c>
      <c r="D1124" s="29">
        <f t="shared" si="258"/>
        <v>2096</v>
      </c>
      <c r="E1124" s="20"/>
      <c r="F1124" s="10">
        <f>SUM(F1125:F1129)</f>
        <v>2096</v>
      </c>
    </row>
    <row r="1125" spans="1:6" ht="15.75" customHeight="1" x14ac:dyDescent="0.25">
      <c r="A1125" s="31">
        <v>95010</v>
      </c>
      <c r="B1125" s="31" t="s">
        <v>1090</v>
      </c>
      <c r="C1125" s="21">
        <v>1200</v>
      </c>
      <c r="D1125" s="21">
        <v>1080</v>
      </c>
      <c r="E1125" s="21" t="s">
        <v>690</v>
      </c>
      <c r="F1125" s="11">
        <v>1080</v>
      </c>
    </row>
    <row r="1126" spans="1:6" ht="15.75" customHeight="1" x14ac:dyDescent="0.25">
      <c r="A1126" s="31">
        <v>95010</v>
      </c>
      <c r="B1126" s="31" t="s">
        <v>1091</v>
      </c>
      <c r="C1126" s="21">
        <v>339</v>
      </c>
      <c r="D1126" s="21">
        <v>339</v>
      </c>
      <c r="E1126" s="21"/>
      <c r="F1126" s="11">
        <v>339</v>
      </c>
    </row>
    <row r="1127" spans="1:6" ht="15.75" customHeight="1" x14ac:dyDescent="0.25">
      <c r="A1127" s="31">
        <v>95010</v>
      </c>
      <c r="B1127" s="31" t="s">
        <v>1092</v>
      </c>
      <c r="C1127" s="21">
        <v>198</v>
      </c>
      <c r="D1127" s="21">
        <v>198</v>
      </c>
      <c r="E1127" s="21"/>
      <c r="F1127" s="11">
        <v>198</v>
      </c>
    </row>
    <row r="1128" spans="1:6" ht="15.75" customHeight="1" x14ac:dyDescent="0.25">
      <c r="A1128" s="31">
        <v>95010</v>
      </c>
      <c r="B1128" s="31" t="s">
        <v>1093</v>
      </c>
      <c r="C1128" s="21">
        <v>279</v>
      </c>
      <c r="D1128" s="21">
        <v>279</v>
      </c>
      <c r="E1128" s="21"/>
      <c r="F1128" s="11">
        <v>279</v>
      </c>
    </row>
    <row r="1129" spans="1:6" ht="15.75" customHeight="1" x14ac:dyDescent="0.25">
      <c r="A1129" s="31">
        <v>95010</v>
      </c>
      <c r="B1129" s="31" t="s">
        <v>1094</v>
      </c>
      <c r="C1129" s="21">
        <v>200</v>
      </c>
      <c r="D1129" s="21">
        <v>200</v>
      </c>
      <c r="E1129" s="21"/>
      <c r="F1129" s="11">
        <v>200</v>
      </c>
    </row>
    <row r="1130" spans="1:6" ht="15.75" customHeight="1" x14ac:dyDescent="0.25">
      <c r="A1130" s="5" t="s">
        <v>70</v>
      </c>
      <c r="B1130" s="4"/>
      <c r="C1130" s="28">
        <f t="shared" ref="C1130" si="259">SUM(C1131,C1279)</f>
        <v>220020</v>
      </c>
      <c r="D1130" s="28" t="s">
        <v>1577</v>
      </c>
      <c r="E1130" s="19"/>
      <c r="F1130" s="9" t="s">
        <v>1577</v>
      </c>
    </row>
    <row r="1131" spans="1:6" ht="15.75" customHeight="1" x14ac:dyDescent="0.25">
      <c r="A1131" s="3" t="s">
        <v>101</v>
      </c>
      <c r="B1131" s="4"/>
      <c r="C1131" s="29">
        <f t="shared" ref="C1131:D1131" si="260">SUM(C1132:C1278)</f>
        <v>218445</v>
      </c>
      <c r="D1131" s="29">
        <f t="shared" si="260"/>
        <v>93578</v>
      </c>
      <c r="E1131" s="20"/>
      <c r="F1131" s="10" t="s">
        <v>1577</v>
      </c>
    </row>
    <row r="1132" spans="1:6" ht="15.75" customHeight="1" x14ac:dyDescent="0.25">
      <c r="A1132" s="31">
        <v>94247</v>
      </c>
      <c r="B1132" s="31" t="s">
        <v>1095</v>
      </c>
      <c r="C1132" s="21">
        <v>150</v>
      </c>
      <c r="D1132" s="21">
        <v>0</v>
      </c>
      <c r="E1132" s="21" t="s">
        <v>1096</v>
      </c>
      <c r="F1132" s="11">
        <v>0</v>
      </c>
    </row>
    <row r="1133" spans="1:6" ht="15.75" customHeight="1" x14ac:dyDescent="0.25">
      <c r="A1133" s="31">
        <v>94247</v>
      </c>
      <c r="B1133" s="31" t="s">
        <v>1097</v>
      </c>
      <c r="C1133" s="21">
        <v>200</v>
      </c>
      <c r="D1133" s="21">
        <v>0</v>
      </c>
      <c r="E1133" s="21" t="s">
        <v>1096</v>
      </c>
      <c r="F1133" s="11">
        <v>0</v>
      </c>
    </row>
    <row r="1134" spans="1:6" ht="15.75" customHeight="1" x14ac:dyDescent="0.25">
      <c r="A1134" s="31">
        <v>94247</v>
      </c>
      <c r="B1134" s="31" t="s">
        <v>1098</v>
      </c>
      <c r="C1134" s="21">
        <v>200</v>
      </c>
      <c r="D1134" s="21">
        <v>0</v>
      </c>
      <c r="E1134" s="21" t="s">
        <v>1096</v>
      </c>
      <c r="F1134" s="11">
        <v>0</v>
      </c>
    </row>
    <row r="1135" spans="1:6" ht="15.75" customHeight="1" x14ac:dyDescent="0.25">
      <c r="A1135" s="31">
        <v>94247</v>
      </c>
      <c r="B1135" s="31" t="s">
        <v>1099</v>
      </c>
      <c r="C1135" s="21">
        <v>200</v>
      </c>
      <c r="D1135" s="21">
        <v>0</v>
      </c>
      <c r="E1135" s="21" t="s">
        <v>1096</v>
      </c>
      <c r="F1135" s="11">
        <v>0</v>
      </c>
    </row>
    <row r="1136" spans="1:6" ht="15.75" customHeight="1" x14ac:dyDescent="0.25">
      <c r="A1136" s="31">
        <v>94247</v>
      </c>
      <c r="B1136" s="31" t="s">
        <v>1100</v>
      </c>
      <c r="C1136" s="21">
        <v>200</v>
      </c>
      <c r="D1136" s="21">
        <v>0</v>
      </c>
      <c r="E1136" s="21" t="s">
        <v>1096</v>
      </c>
      <c r="F1136" s="11">
        <v>0</v>
      </c>
    </row>
    <row r="1137" spans="1:6" ht="15.75" customHeight="1" x14ac:dyDescent="0.25">
      <c r="A1137" s="31">
        <v>94247</v>
      </c>
      <c r="B1137" s="31" t="s">
        <v>1101</v>
      </c>
      <c r="C1137" s="21">
        <v>200</v>
      </c>
      <c r="D1137" s="21">
        <v>0</v>
      </c>
      <c r="E1137" s="21" t="s">
        <v>1096</v>
      </c>
      <c r="F1137" s="11">
        <v>0</v>
      </c>
    </row>
    <row r="1138" spans="1:6" ht="15.75" customHeight="1" x14ac:dyDescent="0.25">
      <c r="A1138" s="31">
        <v>94247</v>
      </c>
      <c r="B1138" s="31" t="s">
        <v>1102</v>
      </c>
      <c r="C1138" s="21">
        <v>150</v>
      </c>
      <c r="D1138" s="21">
        <v>0</v>
      </c>
      <c r="E1138" s="21" t="s">
        <v>1096</v>
      </c>
      <c r="F1138" s="11">
        <v>0</v>
      </c>
    </row>
    <row r="1139" spans="1:6" ht="15.75" customHeight="1" x14ac:dyDescent="0.25">
      <c r="A1139" s="31">
        <v>94247</v>
      </c>
      <c r="B1139" s="31" t="s">
        <v>1103</v>
      </c>
      <c r="C1139" s="21">
        <v>750</v>
      </c>
      <c r="D1139" s="21">
        <v>0</v>
      </c>
      <c r="E1139" s="21" t="s">
        <v>1096</v>
      </c>
      <c r="F1139" s="11">
        <v>0</v>
      </c>
    </row>
    <row r="1140" spans="1:6" ht="15.75" customHeight="1" x14ac:dyDescent="0.25">
      <c r="A1140" s="31">
        <v>94247</v>
      </c>
      <c r="B1140" s="31" t="s">
        <v>1104</v>
      </c>
      <c r="C1140" s="21">
        <v>150</v>
      </c>
      <c r="D1140" s="21">
        <v>0</v>
      </c>
      <c r="E1140" s="21" t="s">
        <v>1096</v>
      </c>
      <c r="F1140" s="11">
        <v>0</v>
      </c>
    </row>
    <row r="1141" spans="1:6" ht="15.75" customHeight="1" x14ac:dyDescent="0.25">
      <c r="A1141" s="31">
        <v>94247</v>
      </c>
      <c r="B1141" s="31" t="s">
        <v>1105</v>
      </c>
      <c r="C1141" s="21">
        <v>300</v>
      </c>
      <c r="D1141" s="21">
        <v>0</v>
      </c>
      <c r="E1141" s="21" t="s">
        <v>1096</v>
      </c>
      <c r="F1141" s="11">
        <v>0</v>
      </c>
    </row>
    <row r="1142" spans="1:6" ht="15.75" customHeight="1" x14ac:dyDescent="0.25">
      <c r="A1142" s="31">
        <v>94247</v>
      </c>
      <c r="B1142" s="31" t="s">
        <v>1106</v>
      </c>
      <c r="C1142" s="21">
        <v>150</v>
      </c>
      <c r="D1142" s="21">
        <v>0</v>
      </c>
      <c r="E1142" s="21" t="s">
        <v>1096</v>
      </c>
      <c r="F1142" s="11">
        <v>0</v>
      </c>
    </row>
    <row r="1143" spans="1:6" ht="15.75" customHeight="1" x14ac:dyDescent="0.25">
      <c r="A1143" s="31">
        <v>94247</v>
      </c>
      <c r="B1143" s="31" t="s">
        <v>1107</v>
      </c>
      <c r="C1143" s="21">
        <v>150</v>
      </c>
      <c r="D1143" s="21">
        <v>0</v>
      </c>
      <c r="E1143" s="21" t="s">
        <v>1096</v>
      </c>
      <c r="F1143" s="11">
        <v>0</v>
      </c>
    </row>
    <row r="1144" spans="1:6" ht="15.75" customHeight="1" x14ac:dyDescent="0.25">
      <c r="A1144" s="31">
        <v>94247</v>
      </c>
      <c r="B1144" s="31" t="s">
        <v>1108</v>
      </c>
      <c r="C1144" s="21">
        <v>150</v>
      </c>
      <c r="D1144" s="21">
        <v>0</v>
      </c>
      <c r="E1144" s="21" t="s">
        <v>1096</v>
      </c>
      <c r="F1144" s="11">
        <v>0</v>
      </c>
    </row>
    <row r="1145" spans="1:6" ht="15.75" customHeight="1" x14ac:dyDescent="0.25">
      <c r="A1145" s="31">
        <v>94247</v>
      </c>
      <c r="B1145" s="31" t="s">
        <v>1109</v>
      </c>
      <c r="C1145" s="21">
        <v>150</v>
      </c>
      <c r="D1145" s="21">
        <v>0</v>
      </c>
      <c r="E1145" s="21" t="s">
        <v>1096</v>
      </c>
      <c r="F1145" s="11">
        <v>0</v>
      </c>
    </row>
    <row r="1146" spans="1:6" ht="15.75" customHeight="1" x14ac:dyDescent="0.25">
      <c r="A1146" s="31">
        <v>94247</v>
      </c>
      <c r="B1146" s="31" t="s">
        <v>1110</v>
      </c>
      <c r="C1146" s="21">
        <v>150</v>
      </c>
      <c r="D1146" s="21">
        <v>0</v>
      </c>
      <c r="E1146" s="21" t="s">
        <v>1096</v>
      </c>
      <c r="F1146" s="11">
        <v>0</v>
      </c>
    </row>
    <row r="1147" spans="1:6" ht="15.75" customHeight="1" x14ac:dyDescent="0.25">
      <c r="A1147" s="31">
        <v>94247</v>
      </c>
      <c r="B1147" s="31" t="s">
        <v>1111</v>
      </c>
      <c r="C1147" s="21">
        <v>700</v>
      </c>
      <c r="D1147" s="21">
        <v>0</v>
      </c>
      <c r="E1147" s="21" t="s">
        <v>1096</v>
      </c>
      <c r="F1147" s="11">
        <v>0</v>
      </c>
    </row>
    <row r="1148" spans="1:6" ht="15.75" customHeight="1" x14ac:dyDescent="0.25">
      <c r="A1148" s="31">
        <v>94247</v>
      </c>
      <c r="B1148" s="31" t="s">
        <v>1112</v>
      </c>
      <c r="C1148" s="21">
        <v>150</v>
      </c>
      <c r="D1148" s="21">
        <v>0</v>
      </c>
      <c r="E1148" s="21" t="s">
        <v>1096</v>
      </c>
      <c r="F1148" s="11">
        <v>0</v>
      </c>
    </row>
    <row r="1149" spans="1:6" ht="15.75" customHeight="1" x14ac:dyDescent="0.25">
      <c r="A1149" s="31">
        <v>94247</v>
      </c>
      <c r="B1149" s="31" t="s">
        <v>1113</v>
      </c>
      <c r="C1149" s="21">
        <v>350</v>
      </c>
      <c r="D1149" s="21">
        <v>0</v>
      </c>
      <c r="E1149" s="21" t="s">
        <v>1096</v>
      </c>
      <c r="F1149" s="11">
        <v>0</v>
      </c>
    </row>
    <row r="1150" spans="1:6" ht="15.75" customHeight="1" x14ac:dyDescent="0.25">
      <c r="A1150" s="31">
        <v>94247</v>
      </c>
      <c r="B1150" s="31" t="s">
        <v>1114</v>
      </c>
      <c r="C1150" s="21">
        <v>350</v>
      </c>
      <c r="D1150" s="21">
        <v>0</v>
      </c>
      <c r="E1150" s="21" t="s">
        <v>1096</v>
      </c>
      <c r="F1150" s="11">
        <v>0</v>
      </c>
    </row>
    <row r="1151" spans="1:6" ht="15.75" customHeight="1" x14ac:dyDescent="0.25">
      <c r="A1151" s="31">
        <v>94247</v>
      </c>
      <c r="B1151" s="31" t="s">
        <v>1115</v>
      </c>
      <c r="C1151" s="21">
        <v>150</v>
      </c>
      <c r="D1151" s="21">
        <v>0</v>
      </c>
      <c r="E1151" s="21" t="s">
        <v>1096</v>
      </c>
      <c r="F1151" s="11">
        <v>0</v>
      </c>
    </row>
    <row r="1152" spans="1:6" ht="15.75" customHeight="1" x14ac:dyDescent="0.25">
      <c r="A1152" s="31">
        <v>94247</v>
      </c>
      <c r="B1152" s="31" t="s">
        <v>1116</v>
      </c>
      <c r="C1152" s="21">
        <v>350</v>
      </c>
      <c r="D1152" s="21">
        <v>0</v>
      </c>
      <c r="E1152" s="21" t="s">
        <v>1096</v>
      </c>
      <c r="F1152" s="11">
        <v>0</v>
      </c>
    </row>
    <row r="1153" spans="1:6" ht="15.75" customHeight="1" x14ac:dyDescent="0.25">
      <c r="A1153" s="31">
        <v>94247</v>
      </c>
      <c r="B1153" s="31" t="s">
        <v>1117</v>
      </c>
      <c r="C1153" s="21">
        <v>350</v>
      </c>
      <c r="D1153" s="21">
        <v>0</v>
      </c>
      <c r="E1153" s="21" t="s">
        <v>1096</v>
      </c>
      <c r="F1153" s="11">
        <v>0</v>
      </c>
    </row>
    <row r="1154" spans="1:6" ht="15.75" customHeight="1" x14ac:dyDescent="0.25">
      <c r="A1154" s="31">
        <v>94247</v>
      </c>
      <c r="B1154" s="31" t="s">
        <v>1118</v>
      </c>
      <c r="C1154" s="21">
        <v>30000</v>
      </c>
      <c r="D1154" s="21">
        <v>30000</v>
      </c>
      <c r="E1154" s="21"/>
      <c r="F1154" s="11">
        <v>30000</v>
      </c>
    </row>
    <row r="1155" spans="1:6" ht="15.75" customHeight="1" x14ac:dyDescent="0.25">
      <c r="A1155" s="31">
        <v>94247</v>
      </c>
      <c r="B1155" s="31" t="s">
        <v>1119</v>
      </c>
      <c r="C1155" s="21">
        <v>13000</v>
      </c>
      <c r="D1155" s="21">
        <v>13000</v>
      </c>
      <c r="E1155" s="21"/>
      <c r="F1155" s="11">
        <v>13000</v>
      </c>
    </row>
    <row r="1156" spans="1:6" ht="15.75" customHeight="1" x14ac:dyDescent="0.25">
      <c r="A1156" s="31">
        <v>94247</v>
      </c>
      <c r="B1156" s="31" t="s">
        <v>1120</v>
      </c>
      <c r="C1156" s="21">
        <v>300</v>
      </c>
      <c r="D1156" s="21">
        <v>300</v>
      </c>
      <c r="E1156" s="21"/>
      <c r="F1156" s="11">
        <v>300</v>
      </c>
    </row>
    <row r="1157" spans="1:6" ht="15.75" customHeight="1" x14ac:dyDescent="0.25">
      <c r="A1157" s="31">
        <v>94247</v>
      </c>
      <c r="B1157" s="31" t="s">
        <v>1121</v>
      </c>
      <c r="C1157" s="21">
        <v>750</v>
      </c>
      <c r="D1157" s="21">
        <v>750</v>
      </c>
      <c r="E1157" s="21"/>
      <c r="F1157" s="11">
        <v>750</v>
      </c>
    </row>
    <row r="1158" spans="1:6" ht="15.75" customHeight="1" x14ac:dyDescent="0.25">
      <c r="A1158" s="31">
        <v>94247</v>
      </c>
      <c r="B1158" s="31" t="s">
        <v>1122</v>
      </c>
      <c r="C1158" s="21">
        <v>200</v>
      </c>
      <c r="D1158" s="21">
        <v>200</v>
      </c>
      <c r="E1158" s="21"/>
      <c r="F1158" s="11">
        <v>200</v>
      </c>
    </row>
    <row r="1159" spans="1:6" ht="15.75" customHeight="1" x14ac:dyDescent="0.25">
      <c r="A1159" s="31">
        <v>94247</v>
      </c>
      <c r="B1159" s="31" t="s">
        <v>1123</v>
      </c>
      <c r="C1159" s="21">
        <v>6000</v>
      </c>
      <c r="D1159" s="21">
        <v>0</v>
      </c>
      <c r="E1159" s="21" t="s">
        <v>1096</v>
      </c>
      <c r="F1159" s="11">
        <v>0</v>
      </c>
    </row>
    <row r="1160" spans="1:6" ht="15.75" customHeight="1" x14ac:dyDescent="0.25">
      <c r="A1160" s="31">
        <v>94247</v>
      </c>
      <c r="B1160" s="31" t="s">
        <v>1124</v>
      </c>
      <c r="C1160" s="21">
        <v>6000</v>
      </c>
      <c r="D1160" s="21">
        <v>0</v>
      </c>
      <c r="E1160" s="21" t="s">
        <v>1096</v>
      </c>
      <c r="F1160" s="11">
        <v>0</v>
      </c>
    </row>
    <row r="1161" spans="1:6" ht="15.75" customHeight="1" x14ac:dyDescent="0.25">
      <c r="A1161" s="31">
        <v>94247</v>
      </c>
      <c r="B1161" s="31" t="s">
        <v>1125</v>
      </c>
      <c r="C1161" s="21">
        <v>150</v>
      </c>
      <c r="D1161" s="21">
        <v>0</v>
      </c>
      <c r="E1161" s="21" t="s">
        <v>1096</v>
      </c>
      <c r="F1161" s="11">
        <v>0</v>
      </c>
    </row>
    <row r="1162" spans="1:6" ht="15.75" customHeight="1" x14ac:dyDescent="0.25">
      <c r="A1162" s="31">
        <v>94247</v>
      </c>
      <c r="B1162" s="31" t="s">
        <v>1126</v>
      </c>
      <c r="C1162" s="21">
        <v>6000</v>
      </c>
      <c r="D1162" s="21">
        <v>0</v>
      </c>
      <c r="E1162" s="21" t="s">
        <v>1096</v>
      </c>
      <c r="F1162" s="11">
        <v>0</v>
      </c>
    </row>
    <row r="1163" spans="1:6" ht="15.75" customHeight="1" x14ac:dyDescent="0.25">
      <c r="A1163" s="31">
        <v>94247</v>
      </c>
      <c r="B1163" s="31" t="s">
        <v>1127</v>
      </c>
      <c r="C1163" s="21">
        <v>150</v>
      </c>
      <c r="D1163" s="21">
        <v>0</v>
      </c>
      <c r="E1163" s="21" t="s">
        <v>1096</v>
      </c>
      <c r="F1163" s="11">
        <v>0</v>
      </c>
    </row>
    <row r="1164" spans="1:6" ht="15.75" customHeight="1" x14ac:dyDescent="0.25">
      <c r="A1164" s="31">
        <v>94247</v>
      </c>
      <c r="B1164" s="31" t="s">
        <v>1128</v>
      </c>
      <c r="C1164" s="21">
        <v>10000</v>
      </c>
      <c r="D1164" s="21">
        <v>0</v>
      </c>
      <c r="E1164" s="21" t="s">
        <v>1096</v>
      </c>
      <c r="F1164" s="11">
        <v>0</v>
      </c>
    </row>
    <row r="1165" spans="1:6" ht="15.75" customHeight="1" x14ac:dyDescent="0.25">
      <c r="A1165" s="31">
        <v>94247</v>
      </c>
      <c r="B1165" s="31" t="s">
        <v>1129</v>
      </c>
      <c r="C1165" s="21">
        <v>3000</v>
      </c>
      <c r="D1165" s="21">
        <v>0</v>
      </c>
      <c r="E1165" s="21" t="s">
        <v>1096</v>
      </c>
      <c r="F1165" s="11">
        <v>0</v>
      </c>
    </row>
    <row r="1166" spans="1:6" ht="15.75" customHeight="1" x14ac:dyDescent="0.25">
      <c r="A1166" s="31">
        <v>94247</v>
      </c>
      <c r="B1166" s="31" t="s">
        <v>1130</v>
      </c>
      <c r="C1166" s="21">
        <v>2750</v>
      </c>
      <c r="D1166" s="21">
        <v>0</v>
      </c>
      <c r="E1166" s="21" t="s">
        <v>1096</v>
      </c>
      <c r="F1166" s="11">
        <v>0</v>
      </c>
    </row>
    <row r="1167" spans="1:6" ht="15.75" customHeight="1" x14ac:dyDescent="0.25">
      <c r="A1167" s="31">
        <v>94247</v>
      </c>
      <c r="B1167" s="31" t="s">
        <v>1131</v>
      </c>
      <c r="C1167" s="21">
        <v>2500</v>
      </c>
      <c r="D1167" s="21">
        <v>0</v>
      </c>
      <c r="E1167" s="21" t="s">
        <v>1096</v>
      </c>
      <c r="F1167" s="11">
        <v>0</v>
      </c>
    </row>
    <row r="1168" spans="1:6" ht="15.75" customHeight="1" x14ac:dyDescent="0.25">
      <c r="A1168" s="31">
        <v>94247</v>
      </c>
      <c r="B1168" s="31" t="s">
        <v>1132</v>
      </c>
      <c r="C1168" s="21">
        <v>2500</v>
      </c>
      <c r="D1168" s="21">
        <v>0</v>
      </c>
      <c r="E1168" s="21" t="s">
        <v>1096</v>
      </c>
      <c r="F1168" s="11">
        <v>0</v>
      </c>
    </row>
    <row r="1169" spans="1:6" ht="15.75" customHeight="1" x14ac:dyDescent="0.25">
      <c r="A1169" s="31">
        <v>94247</v>
      </c>
      <c r="B1169" s="31" t="s">
        <v>1133</v>
      </c>
      <c r="C1169" s="21">
        <v>150</v>
      </c>
      <c r="D1169" s="21">
        <v>0</v>
      </c>
      <c r="E1169" s="21" t="s">
        <v>1096</v>
      </c>
      <c r="F1169" s="11">
        <v>0</v>
      </c>
    </row>
    <row r="1170" spans="1:6" ht="15.75" customHeight="1" x14ac:dyDescent="0.25">
      <c r="A1170" s="31">
        <v>94247</v>
      </c>
      <c r="B1170" s="31" t="s">
        <v>1134</v>
      </c>
      <c r="C1170" s="21">
        <v>300</v>
      </c>
      <c r="D1170" s="21">
        <v>0</v>
      </c>
      <c r="E1170" s="21" t="s">
        <v>1096</v>
      </c>
      <c r="F1170" s="11">
        <v>0</v>
      </c>
    </row>
    <row r="1171" spans="1:6" ht="15.75" customHeight="1" x14ac:dyDescent="0.25">
      <c r="A1171" s="31">
        <v>94247</v>
      </c>
      <c r="B1171" s="31" t="s">
        <v>1135</v>
      </c>
      <c r="C1171" s="21">
        <v>300</v>
      </c>
      <c r="D1171" s="21">
        <v>0</v>
      </c>
      <c r="E1171" s="21" t="s">
        <v>1096</v>
      </c>
      <c r="F1171" s="11">
        <v>0</v>
      </c>
    </row>
    <row r="1172" spans="1:6" ht="15.75" customHeight="1" x14ac:dyDescent="0.25">
      <c r="A1172" s="31">
        <v>94247</v>
      </c>
      <c r="B1172" s="31" t="s">
        <v>1136</v>
      </c>
      <c r="C1172" s="21">
        <v>300</v>
      </c>
      <c r="D1172" s="21">
        <v>0</v>
      </c>
      <c r="E1172" s="21" t="s">
        <v>1096</v>
      </c>
      <c r="F1172" s="11">
        <v>0</v>
      </c>
    </row>
    <row r="1173" spans="1:6" ht="15.75" customHeight="1" x14ac:dyDescent="0.25">
      <c r="A1173" s="31">
        <v>94247</v>
      </c>
      <c r="B1173" s="31" t="s">
        <v>1137</v>
      </c>
      <c r="C1173" s="21">
        <v>300</v>
      </c>
      <c r="D1173" s="21">
        <v>0</v>
      </c>
      <c r="E1173" s="21" t="s">
        <v>1096</v>
      </c>
      <c r="F1173" s="11">
        <v>0</v>
      </c>
    </row>
    <row r="1174" spans="1:6" ht="15.75" customHeight="1" x14ac:dyDescent="0.25">
      <c r="A1174" s="31">
        <v>94247</v>
      </c>
      <c r="B1174" s="31" t="s">
        <v>1138</v>
      </c>
      <c r="C1174" s="21">
        <v>300</v>
      </c>
      <c r="D1174" s="21">
        <v>0</v>
      </c>
      <c r="E1174" s="21" t="s">
        <v>1096</v>
      </c>
      <c r="F1174" s="11">
        <v>0</v>
      </c>
    </row>
    <row r="1175" spans="1:6" ht="15.75" customHeight="1" x14ac:dyDescent="0.25">
      <c r="A1175" s="31">
        <v>94247</v>
      </c>
      <c r="B1175" s="31" t="s">
        <v>1139</v>
      </c>
      <c r="C1175" s="21">
        <v>150</v>
      </c>
      <c r="D1175" s="21">
        <v>0</v>
      </c>
      <c r="E1175" s="21" t="s">
        <v>1096</v>
      </c>
      <c r="F1175" s="11">
        <v>0</v>
      </c>
    </row>
    <row r="1176" spans="1:6" ht="15.75" customHeight="1" x14ac:dyDescent="0.25">
      <c r="A1176" s="31">
        <v>94247</v>
      </c>
      <c r="B1176" s="31" t="s">
        <v>1140</v>
      </c>
      <c r="C1176" s="21">
        <v>300</v>
      </c>
      <c r="D1176" s="21">
        <v>0</v>
      </c>
      <c r="E1176" s="21" t="s">
        <v>1096</v>
      </c>
      <c r="F1176" s="11">
        <v>0</v>
      </c>
    </row>
    <row r="1177" spans="1:6" ht="15.75" customHeight="1" x14ac:dyDescent="0.25">
      <c r="A1177" s="31">
        <v>94247</v>
      </c>
      <c r="B1177" s="31" t="s">
        <v>1141</v>
      </c>
      <c r="C1177" s="21">
        <v>300</v>
      </c>
      <c r="D1177" s="21">
        <v>0</v>
      </c>
      <c r="E1177" s="21" t="s">
        <v>1096</v>
      </c>
      <c r="F1177" s="11">
        <v>0</v>
      </c>
    </row>
    <row r="1178" spans="1:6" ht="15.75" customHeight="1" x14ac:dyDescent="0.25">
      <c r="A1178" s="31">
        <v>94247</v>
      </c>
      <c r="B1178" s="31" t="s">
        <v>1142</v>
      </c>
      <c r="C1178" s="21">
        <v>150</v>
      </c>
      <c r="D1178" s="21">
        <v>0</v>
      </c>
      <c r="E1178" s="21" t="s">
        <v>1096</v>
      </c>
      <c r="F1178" s="11">
        <v>0</v>
      </c>
    </row>
    <row r="1179" spans="1:6" ht="15.75" customHeight="1" x14ac:dyDescent="0.25">
      <c r="A1179" s="31">
        <v>94247</v>
      </c>
      <c r="B1179" s="31" t="s">
        <v>1143</v>
      </c>
      <c r="C1179" s="21">
        <v>300</v>
      </c>
      <c r="D1179" s="21">
        <v>0</v>
      </c>
      <c r="E1179" s="21" t="s">
        <v>1096</v>
      </c>
      <c r="F1179" s="11">
        <v>0</v>
      </c>
    </row>
    <row r="1180" spans="1:6" ht="15.75" customHeight="1" x14ac:dyDescent="0.25">
      <c r="A1180" s="31">
        <v>94247</v>
      </c>
      <c r="B1180" s="31" t="s">
        <v>1144</v>
      </c>
      <c r="C1180" s="21">
        <v>10000</v>
      </c>
      <c r="D1180" s="21" t="s">
        <v>1577</v>
      </c>
      <c r="E1180" s="21"/>
      <c r="F1180" s="11" t="s">
        <v>1577</v>
      </c>
    </row>
    <row r="1181" spans="1:6" ht="15.75" customHeight="1" x14ac:dyDescent="0.25">
      <c r="A1181" s="31">
        <v>94247</v>
      </c>
      <c r="B1181" s="31" t="s">
        <v>1145</v>
      </c>
      <c r="C1181" s="21">
        <v>300</v>
      </c>
      <c r="D1181" s="21">
        <v>300</v>
      </c>
      <c r="E1181" s="21"/>
      <c r="F1181" s="11">
        <v>300</v>
      </c>
    </row>
    <row r="1182" spans="1:6" ht="15.75" customHeight="1" x14ac:dyDescent="0.25">
      <c r="A1182" s="31">
        <v>94247</v>
      </c>
      <c r="B1182" s="31" t="s">
        <v>1146</v>
      </c>
      <c r="C1182" s="21">
        <v>10000</v>
      </c>
      <c r="D1182" s="21">
        <v>10000</v>
      </c>
      <c r="E1182" s="21"/>
      <c r="F1182" s="11">
        <v>10000</v>
      </c>
    </row>
    <row r="1183" spans="1:6" ht="15.75" customHeight="1" x14ac:dyDescent="0.25">
      <c r="A1183" s="31">
        <v>94247</v>
      </c>
      <c r="B1183" s="31" t="s">
        <v>1147</v>
      </c>
      <c r="C1183" s="21">
        <v>25000</v>
      </c>
      <c r="D1183" s="21">
        <v>23500</v>
      </c>
      <c r="E1183" s="21" t="s">
        <v>265</v>
      </c>
      <c r="F1183" s="11">
        <v>23500</v>
      </c>
    </row>
    <row r="1184" spans="1:6" ht="15.75" customHeight="1" x14ac:dyDescent="0.25">
      <c r="A1184" s="31">
        <v>94247</v>
      </c>
      <c r="B1184" s="31" t="s">
        <v>1148</v>
      </c>
      <c r="C1184" s="21">
        <v>5000</v>
      </c>
      <c r="D1184" s="21">
        <v>857</v>
      </c>
      <c r="E1184" s="21" t="s">
        <v>265</v>
      </c>
      <c r="F1184" s="11">
        <v>857</v>
      </c>
    </row>
    <row r="1185" spans="1:6" ht="15.75" customHeight="1" x14ac:dyDescent="0.25">
      <c r="A1185" s="31">
        <v>94247</v>
      </c>
      <c r="B1185" s="31" t="s">
        <v>1149</v>
      </c>
      <c r="C1185" s="21">
        <v>500</v>
      </c>
      <c r="D1185" s="21">
        <v>500</v>
      </c>
      <c r="E1185" s="21"/>
      <c r="F1185" s="11">
        <v>500</v>
      </c>
    </row>
    <row r="1186" spans="1:6" ht="15.75" customHeight="1" x14ac:dyDescent="0.25">
      <c r="A1186" s="31">
        <v>94247</v>
      </c>
      <c r="B1186" s="31" t="s">
        <v>1150</v>
      </c>
      <c r="C1186" s="21">
        <v>3150</v>
      </c>
      <c r="D1186" s="21">
        <v>1440</v>
      </c>
      <c r="E1186" s="21" t="s">
        <v>265</v>
      </c>
      <c r="F1186" s="11">
        <v>1440</v>
      </c>
    </row>
    <row r="1187" spans="1:6" ht="15.75" customHeight="1" x14ac:dyDescent="0.25">
      <c r="A1187" s="31">
        <v>94247</v>
      </c>
      <c r="B1187" s="31" t="s">
        <v>1151</v>
      </c>
      <c r="C1187" s="21">
        <v>4100</v>
      </c>
      <c r="D1187" s="21">
        <v>4100</v>
      </c>
      <c r="E1187" s="21"/>
      <c r="F1187" s="11">
        <v>4100</v>
      </c>
    </row>
    <row r="1188" spans="1:6" ht="15.75" customHeight="1" x14ac:dyDescent="0.25">
      <c r="A1188" s="31">
        <v>94247</v>
      </c>
      <c r="B1188" s="31" t="s">
        <v>1152</v>
      </c>
      <c r="C1188" s="21">
        <v>5000</v>
      </c>
      <c r="D1188" s="21">
        <v>3461</v>
      </c>
      <c r="E1188" s="21" t="s">
        <v>265</v>
      </c>
      <c r="F1188" s="11">
        <v>3461</v>
      </c>
    </row>
    <row r="1189" spans="1:6" ht="15.75" customHeight="1" x14ac:dyDescent="0.25">
      <c r="A1189" s="31">
        <v>94247</v>
      </c>
      <c r="B1189" s="31" t="s">
        <v>1153</v>
      </c>
      <c r="C1189" s="21">
        <v>600</v>
      </c>
      <c r="D1189" s="21">
        <v>545</v>
      </c>
      <c r="E1189" s="21" t="s">
        <v>265</v>
      </c>
      <c r="F1189" s="11">
        <v>545</v>
      </c>
    </row>
    <row r="1190" spans="1:6" ht="15.75" customHeight="1" x14ac:dyDescent="0.25">
      <c r="A1190" s="31">
        <v>94247</v>
      </c>
      <c r="B1190" s="31" t="s">
        <v>1154</v>
      </c>
      <c r="C1190" s="21">
        <v>300</v>
      </c>
      <c r="D1190" s="21">
        <v>0</v>
      </c>
      <c r="E1190" s="21" t="s">
        <v>177</v>
      </c>
      <c r="F1190" s="11">
        <v>0</v>
      </c>
    </row>
    <row r="1191" spans="1:6" ht="15.75" customHeight="1" x14ac:dyDescent="0.25">
      <c r="A1191" s="31">
        <v>94247</v>
      </c>
      <c r="B1191" s="31" t="s">
        <v>1155</v>
      </c>
      <c r="C1191" s="21">
        <v>150</v>
      </c>
      <c r="D1191" s="21">
        <v>0</v>
      </c>
      <c r="E1191" s="21" t="s">
        <v>1096</v>
      </c>
      <c r="F1191" s="11">
        <v>0</v>
      </c>
    </row>
    <row r="1192" spans="1:6" ht="15.75" customHeight="1" x14ac:dyDescent="0.25">
      <c r="A1192" s="31">
        <v>94247</v>
      </c>
      <c r="B1192" s="31" t="s">
        <v>1156</v>
      </c>
      <c r="C1192" s="21">
        <v>5000</v>
      </c>
      <c r="D1192" s="21">
        <v>0</v>
      </c>
      <c r="E1192" s="21" t="s">
        <v>1157</v>
      </c>
      <c r="F1192" s="11">
        <v>0</v>
      </c>
    </row>
    <row r="1193" spans="1:6" ht="15.75" customHeight="1" x14ac:dyDescent="0.25">
      <c r="A1193" s="31">
        <v>94247</v>
      </c>
      <c r="B1193" s="31" t="s">
        <v>1158</v>
      </c>
      <c r="C1193" s="21">
        <v>200</v>
      </c>
      <c r="D1193" s="21">
        <v>0</v>
      </c>
      <c r="E1193" s="21" t="s">
        <v>1096</v>
      </c>
      <c r="F1193" s="11">
        <v>0</v>
      </c>
    </row>
    <row r="1194" spans="1:6" ht="15.75" customHeight="1" x14ac:dyDescent="0.25">
      <c r="A1194" s="31">
        <v>94247</v>
      </c>
      <c r="B1194" s="31" t="s">
        <v>1159</v>
      </c>
      <c r="C1194" s="21">
        <v>500</v>
      </c>
      <c r="D1194" s="21">
        <v>0</v>
      </c>
      <c r="E1194" s="21" t="s">
        <v>1096</v>
      </c>
      <c r="F1194" s="11">
        <v>0</v>
      </c>
    </row>
    <row r="1195" spans="1:6" ht="15.75" customHeight="1" x14ac:dyDescent="0.25">
      <c r="A1195" s="31">
        <v>94247</v>
      </c>
      <c r="B1195" s="31" t="s">
        <v>1160</v>
      </c>
      <c r="C1195" s="21">
        <v>150</v>
      </c>
      <c r="D1195" s="21">
        <v>0</v>
      </c>
      <c r="E1195" s="21" t="s">
        <v>1096</v>
      </c>
      <c r="F1195" s="11">
        <v>0</v>
      </c>
    </row>
    <row r="1196" spans="1:6" ht="15.75" customHeight="1" x14ac:dyDescent="0.25">
      <c r="A1196" s="31">
        <v>94247</v>
      </c>
      <c r="B1196" s="31" t="s">
        <v>1161</v>
      </c>
      <c r="C1196" s="21">
        <v>225</v>
      </c>
      <c r="D1196" s="21">
        <v>0</v>
      </c>
      <c r="E1196" s="21" t="s">
        <v>1096</v>
      </c>
      <c r="F1196" s="11">
        <v>0</v>
      </c>
    </row>
    <row r="1197" spans="1:6" ht="15.75" customHeight="1" x14ac:dyDescent="0.25">
      <c r="A1197" s="31">
        <v>94247</v>
      </c>
      <c r="B1197" s="31" t="s">
        <v>1162</v>
      </c>
      <c r="C1197" s="21">
        <v>225</v>
      </c>
      <c r="D1197" s="21">
        <v>0</v>
      </c>
      <c r="E1197" s="21" t="s">
        <v>1096</v>
      </c>
      <c r="F1197" s="11">
        <v>0</v>
      </c>
    </row>
    <row r="1198" spans="1:6" ht="15.75" customHeight="1" x14ac:dyDescent="0.25">
      <c r="A1198" s="31">
        <v>94247</v>
      </c>
      <c r="B1198" s="31" t="s">
        <v>1163</v>
      </c>
      <c r="C1198" s="21">
        <v>150</v>
      </c>
      <c r="D1198" s="21">
        <v>0</v>
      </c>
      <c r="E1198" s="21" t="s">
        <v>1096</v>
      </c>
      <c r="F1198" s="11">
        <v>0</v>
      </c>
    </row>
    <row r="1199" spans="1:6" ht="15.75" customHeight="1" x14ac:dyDescent="0.25">
      <c r="A1199" s="31">
        <v>94247</v>
      </c>
      <c r="B1199" s="31" t="s">
        <v>1164</v>
      </c>
      <c r="C1199" s="21">
        <v>150</v>
      </c>
      <c r="D1199" s="21">
        <v>0</v>
      </c>
      <c r="E1199" s="21" t="s">
        <v>1096</v>
      </c>
      <c r="F1199" s="11">
        <v>0</v>
      </c>
    </row>
    <row r="1200" spans="1:6" ht="15.75" customHeight="1" x14ac:dyDescent="0.25">
      <c r="A1200" s="31">
        <v>94247</v>
      </c>
      <c r="B1200" s="31" t="s">
        <v>1165</v>
      </c>
      <c r="C1200" s="21">
        <v>150</v>
      </c>
      <c r="D1200" s="21">
        <v>0</v>
      </c>
      <c r="E1200" s="21" t="s">
        <v>1096</v>
      </c>
      <c r="F1200" s="11">
        <v>0</v>
      </c>
    </row>
    <row r="1201" spans="1:6" ht="15.75" customHeight="1" x14ac:dyDescent="0.25">
      <c r="A1201" s="31">
        <v>94247</v>
      </c>
      <c r="B1201" s="31" t="s">
        <v>1166</v>
      </c>
      <c r="C1201" s="21">
        <v>150</v>
      </c>
      <c r="D1201" s="21">
        <v>0</v>
      </c>
      <c r="E1201" s="21" t="s">
        <v>1096</v>
      </c>
      <c r="F1201" s="11">
        <v>0</v>
      </c>
    </row>
    <row r="1202" spans="1:6" ht="15.75" customHeight="1" x14ac:dyDescent="0.25">
      <c r="A1202" s="31">
        <v>94247</v>
      </c>
      <c r="B1202" s="31" t="s">
        <v>1167</v>
      </c>
      <c r="C1202" s="21">
        <v>200</v>
      </c>
      <c r="D1202" s="21">
        <v>0</v>
      </c>
      <c r="E1202" s="21" t="s">
        <v>1096</v>
      </c>
      <c r="F1202" s="11">
        <v>0</v>
      </c>
    </row>
    <row r="1203" spans="1:6" ht="15.75" customHeight="1" x14ac:dyDescent="0.25">
      <c r="A1203" s="31">
        <v>94247</v>
      </c>
      <c r="B1203" s="31" t="s">
        <v>1168</v>
      </c>
      <c r="C1203" s="21">
        <v>500</v>
      </c>
      <c r="D1203" s="21">
        <v>0</v>
      </c>
      <c r="E1203" s="21" t="s">
        <v>1096</v>
      </c>
      <c r="F1203" s="11">
        <v>0</v>
      </c>
    </row>
    <row r="1204" spans="1:6" ht="15.75" customHeight="1" x14ac:dyDescent="0.25">
      <c r="A1204" s="31">
        <v>94247</v>
      </c>
      <c r="B1204" s="31" t="s">
        <v>1169</v>
      </c>
      <c r="C1204" s="21">
        <v>150</v>
      </c>
      <c r="D1204" s="21">
        <v>0</v>
      </c>
      <c r="E1204" s="21" t="s">
        <v>1096</v>
      </c>
      <c r="F1204" s="11">
        <v>0</v>
      </c>
    </row>
    <row r="1205" spans="1:6" ht="15.75" customHeight="1" x14ac:dyDescent="0.25">
      <c r="A1205" s="31">
        <v>94247</v>
      </c>
      <c r="B1205" s="31" t="s">
        <v>1170</v>
      </c>
      <c r="C1205" s="21">
        <v>225</v>
      </c>
      <c r="D1205" s="21">
        <v>0</v>
      </c>
      <c r="E1205" s="21" t="s">
        <v>1096</v>
      </c>
      <c r="F1205" s="11">
        <v>0</v>
      </c>
    </row>
    <row r="1206" spans="1:6" ht="15.75" customHeight="1" x14ac:dyDescent="0.25">
      <c r="A1206" s="31">
        <v>94247</v>
      </c>
      <c r="B1206" s="31" t="s">
        <v>1171</v>
      </c>
      <c r="C1206" s="21">
        <v>225</v>
      </c>
      <c r="D1206" s="21">
        <v>0</v>
      </c>
      <c r="E1206" s="21" t="s">
        <v>1096</v>
      </c>
      <c r="F1206" s="11">
        <v>0</v>
      </c>
    </row>
    <row r="1207" spans="1:6" ht="15.75" customHeight="1" x14ac:dyDescent="0.25">
      <c r="A1207" s="31">
        <v>94247</v>
      </c>
      <c r="B1207" s="31" t="s">
        <v>1172</v>
      </c>
      <c r="C1207" s="21">
        <v>150</v>
      </c>
      <c r="D1207" s="21">
        <v>0</v>
      </c>
      <c r="E1207" s="21" t="s">
        <v>1096</v>
      </c>
      <c r="F1207" s="11">
        <v>0</v>
      </c>
    </row>
    <row r="1208" spans="1:6" ht="15.75" customHeight="1" x14ac:dyDescent="0.25">
      <c r="A1208" s="31">
        <v>94247</v>
      </c>
      <c r="B1208" s="31" t="s">
        <v>1173</v>
      </c>
      <c r="C1208" s="21">
        <v>225</v>
      </c>
      <c r="D1208" s="21">
        <v>0</v>
      </c>
      <c r="E1208" s="21" t="s">
        <v>1096</v>
      </c>
      <c r="F1208" s="11">
        <v>0</v>
      </c>
    </row>
    <row r="1209" spans="1:6" ht="15.75" customHeight="1" x14ac:dyDescent="0.25">
      <c r="A1209" s="31">
        <v>94247</v>
      </c>
      <c r="B1209" s="31" t="s">
        <v>1174</v>
      </c>
      <c r="C1209" s="21">
        <v>225</v>
      </c>
      <c r="D1209" s="21">
        <v>0</v>
      </c>
      <c r="E1209" s="21" t="s">
        <v>1096</v>
      </c>
      <c r="F1209" s="11">
        <v>0</v>
      </c>
    </row>
    <row r="1210" spans="1:6" ht="15.75" customHeight="1" x14ac:dyDescent="0.25">
      <c r="A1210" s="31">
        <v>94247</v>
      </c>
      <c r="B1210" s="31" t="s">
        <v>1175</v>
      </c>
      <c r="C1210" s="21">
        <v>300</v>
      </c>
      <c r="D1210" s="21">
        <v>0</v>
      </c>
      <c r="E1210" s="21" t="s">
        <v>1096</v>
      </c>
      <c r="F1210" s="11">
        <v>0</v>
      </c>
    </row>
    <row r="1211" spans="1:6" ht="15.75" customHeight="1" x14ac:dyDescent="0.25">
      <c r="A1211" s="31">
        <v>94247</v>
      </c>
      <c r="B1211" s="31" t="s">
        <v>1176</v>
      </c>
      <c r="C1211" s="21">
        <v>10625</v>
      </c>
      <c r="D1211" s="21">
        <v>0</v>
      </c>
      <c r="E1211" s="21" t="s">
        <v>1096</v>
      </c>
      <c r="F1211" s="11">
        <v>0</v>
      </c>
    </row>
    <row r="1212" spans="1:6" ht="15.75" customHeight="1" x14ac:dyDescent="0.25">
      <c r="A1212" s="31">
        <v>94247</v>
      </c>
      <c r="B1212" s="31" t="s">
        <v>1177</v>
      </c>
      <c r="C1212" s="21">
        <v>1000</v>
      </c>
      <c r="D1212" s="21">
        <v>0</v>
      </c>
      <c r="E1212" s="21" t="s">
        <v>1096</v>
      </c>
      <c r="F1212" s="11">
        <v>0</v>
      </c>
    </row>
    <row r="1213" spans="1:6" ht="15.75" customHeight="1" x14ac:dyDescent="0.25">
      <c r="A1213" s="31">
        <v>94247</v>
      </c>
      <c r="B1213" s="31" t="s">
        <v>1178</v>
      </c>
      <c r="C1213" s="21">
        <v>1000</v>
      </c>
      <c r="D1213" s="21">
        <v>0</v>
      </c>
      <c r="E1213" s="21" t="s">
        <v>1096</v>
      </c>
      <c r="F1213" s="11">
        <v>0</v>
      </c>
    </row>
    <row r="1214" spans="1:6" ht="15.75" customHeight="1" x14ac:dyDescent="0.25">
      <c r="A1214" s="31">
        <v>94247</v>
      </c>
      <c r="B1214" s="31" t="s">
        <v>1179</v>
      </c>
      <c r="C1214" s="21">
        <v>150</v>
      </c>
      <c r="D1214" s="21">
        <v>0</v>
      </c>
      <c r="E1214" s="21" t="s">
        <v>1096</v>
      </c>
      <c r="F1214" s="11">
        <v>0</v>
      </c>
    </row>
    <row r="1215" spans="1:6" ht="15.75" customHeight="1" x14ac:dyDescent="0.25">
      <c r="A1215" s="31">
        <v>94247</v>
      </c>
      <c r="B1215" s="31" t="s">
        <v>1180</v>
      </c>
      <c r="C1215" s="21">
        <v>1500</v>
      </c>
      <c r="D1215" s="21">
        <v>0</v>
      </c>
      <c r="E1215" s="21" t="s">
        <v>1096</v>
      </c>
      <c r="F1215" s="11">
        <v>0</v>
      </c>
    </row>
    <row r="1216" spans="1:6" ht="15.75" customHeight="1" x14ac:dyDescent="0.25">
      <c r="A1216" s="31">
        <v>94247</v>
      </c>
      <c r="B1216" s="31" t="s">
        <v>1181</v>
      </c>
      <c r="C1216" s="21">
        <v>1500</v>
      </c>
      <c r="D1216" s="21">
        <v>0</v>
      </c>
      <c r="E1216" s="21" t="s">
        <v>1096</v>
      </c>
      <c r="F1216" s="11">
        <v>0</v>
      </c>
    </row>
    <row r="1217" spans="1:6" ht="15.75" customHeight="1" x14ac:dyDescent="0.25">
      <c r="A1217" s="31">
        <v>94247</v>
      </c>
      <c r="B1217" s="31" t="s">
        <v>1182</v>
      </c>
      <c r="C1217" s="21">
        <v>150</v>
      </c>
      <c r="D1217" s="21">
        <v>0</v>
      </c>
      <c r="E1217" s="21" t="s">
        <v>1096</v>
      </c>
      <c r="F1217" s="11">
        <v>0</v>
      </c>
    </row>
    <row r="1218" spans="1:6" ht="15.75" customHeight="1" x14ac:dyDescent="0.25">
      <c r="A1218" s="31">
        <v>94247</v>
      </c>
      <c r="B1218" s="31" t="s">
        <v>1183</v>
      </c>
      <c r="C1218" s="21">
        <v>1000</v>
      </c>
      <c r="D1218" s="21">
        <v>0</v>
      </c>
      <c r="E1218" s="21" t="s">
        <v>1096</v>
      </c>
      <c r="F1218" s="11">
        <v>0</v>
      </c>
    </row>
    <row r="1219" spans="1:6" ht="15.75" customHeight="1" x14ac:dyDescent="0.25">
      <c r="A1219" s="31">
        <v>94247</v>
      </c>
      <c r="B1219" s="31" t="s">
        <v>1184</v>
      </c>
      <c r="C1219" s="21">
        <v>1500</v>
      </c>
      <c r="D1219" s="21">
        <v>0</v>
      </c>
      <c r="E1219" s="21" t="s">
        <v>1096</v>
      </c>
      <c r="F1219" s="11">
        <v>0</v>
      </c>
    </row>
    <row r="1220" spans="1:6" ht="15.75" customHeight="1" x14ac:dyDescent="0.25">
      <c r="A1220" s="31">
        <v>94247</v>
      </c>
      <c r="B1220" s="31" t="s">
        <v>1185</v>
      </c>
      <c r="C1220" s="21">
        <v>1500</v>
      </c>
      <c r="D1220" s="21">
        <v>0</v>
      </c>
      <c r="E1220" s="21" t="s">
        <v>1096</v>
      </c>
      <c r="F1220" s="11">
        <v>0</v>
      </c>
    </row>
    <row r="1221" spans="1:6" ht="15.75" customHeight="1" x14ac:dyDescent="0.25">
      <c r="A1221" s="31">
        <v>94247</v>
      </c>
      <c r="B1221" s="31" t="s">
        <v>1186</v>
      </c>
      <c r="C1221" s="21">
        <v>1250</v>
      </c>
      <c r="D1221" s="21">
        <v>0</v>
      </c>
      <c r="E1221" s="21" t="s">
        <v>1096</v>
      </c>
      <c r="F1221" s="11">
        <v>0</v>
      </c>
    </row>
    <row r="1222" spans="1:6" ht="15.75" customHeight="1" x14ac:dyDescent="0.25">
      <c r="A1222" s="31">
        <v>94247</v>
      </c>
      <c r="B1222" s="31" t="s">
        <v>1187</v>
      </c>
      <c r="C1222" s="21">
        <v>150</v>
      </c>
      <c r="D1222" s="21">
        <v>0</v>
      </c>
      <c r="E1222" s="21" t="s">
        <v>1096</v>
      </c>
      <c r="F1222" s="11">
        <v>0</v>
      </c>
    </row>
    <row r="1223" spans="1:6" ht="15.75" customHeight="1" x14ac:dyDescent="0.25">
      <c r="A1223" s="31">
        <v>94247</v>
      </c>
      <c r="B1223" s="31" t="s">
        <v>1188</v>
      </c>
      <c r="C1223" s="21">
        <v>150</v>
      </c>
      <c r="D1223" s="21">
        <v>0</v>
      </c>
      <c r="E1223" s="21" t="s">
        <v>1096</v>
      </c>
      <c r="F1223" s="11">
        <v>0</v>
      </c>
    </row>
    <row r="1224" spans="1:6" ht="15.75" customHeight="1" x14ac:dyDescent="0.25">
      <c r="A1224" s="31">
        <v>94247</v>
      </c>
      <c r="B1224" s="31" t="s">
        <v>1189</v>
      </c>
      <c r="C1224" s="21">
        <v>525</v>
      </c>
      <c r="D1224" s="21">
        <v>0</v>
      </c>
      <c r="E1224" s="21" t="s">
        <v>1096</v>
      </c>
      <c r="F1224" s="11">
        <v>0</v>
      </c>
    </row>
    <row r="1225" spans="1:6" ht="15.75" customHeight="1" x14ac:dyDescent="0.25">
      <c r="A1225" s="31">
        <v>94247</v>
      </c>
      <c r="B1225" s="31" t="s">
        <v>1190</v>
      </c>
      <c r="C1225" s="21">
        <v>300</v>
      </c>
      <c r="D1225" s="21">
        <v>0</v>
      </c>
      <c r="E1225" s="21" t="s">
        <v>1096</v>
      </c>
      <c r="F1225" s="11">
        <v>0</v>
      </c>
    </row>
    <row r="1226" spans="1:6" ht="15.75" customHeight="1" x14ac:dyDescent="0.25">
      <c r="A1226" s="31">
        <v>94247</v>
      </c>
      <c r="B1226" s="31" t="s">
        <v>1191</v>
      </c>
      <c r="C1226" s="21">
        <v>250</v>
      </c>
      <c r="D1226" s="21">
        <v>0</v>
      </c>
      <c r="E1226" s="21" t="s">
        <v>1096</v>
      </c>
      <c r="F1226" s="11">
        <v>0</v>
      </c>
    </row>
    <row r="1227" spans="1:6" ht="15.75" customHeight="1" x14ac:dyDescent="0.25">
      <c r="A1227" s="31">
        <v>94247</v>
      </c>
      <c r="B1227" s="31" t="s">
        <v>1192</v>
      </c>
      <c r="C1227" s="21">
        <v>100</v>
      </c>
      <c r="D1227" s="21">
        <v>0</v>
      </c>
      <c r="E1227" s="21" t="s">
        <v>1096</v>
      </c>
      <c r="F1227" s="11">
        <v>0</v>
      </c>
    </row>
    <row r="1228" spans="1:6" ht="15.75" customHeight="1" x14ac:dyDescent="0.25">
      <c r="A1228" s="31">
        <v>94247</v>
      </c>
      <c r="B1228" s="31" t="s">
        <v>1193</v>
      </c>
      <c r="C1228" s="21">
        <v>150</v>
      </c>
      <c r="D1228" s="21">
        <v>0</v>
      </c>
      <c r="E1228" s="21" t="s">
        <v>1096</v>
      </c>
      <c r="F1228" s="11">
        <v>0</v>
      </c>
    </row>
    <row r="1229" spans="1:6" ht="15.75" customHeight="1" x14ac:dyDescent="0.25">
      <c r="A1229" s="31">
        <v>94247</v>
      </c>
      <c r="B1229" s="31" t="s">
        <v>1194</v>
      </c>
      <c r="C1229" s="21">
        <v>595</v>
      </c>
      <c r="D1229" s="21">
        <v>0</v>
      </c>
      <c r="E1229" s="21" t="s">
        <v>1096</v>
      </c>
      <c r="F1229" s="11">
        <v>0</v>
      </c>
    </row>
    <row r="1230" spans="1:6" ht="15.75" customHeight="1" x14ac:dyDescent="0.25">
      <c r="A1230" s="31">
        <v>94247</v>
      </c>
      <c r="B1230" s="31" t="s">
        <v>1195</v>
      </c>
      <c r="C1230" s="21">
        <v>150</v>
      </c>
      <c r="D1230" s="21">
        <v>0</v>
      </c>
      <c r="E1230" s="21" t="s">
        <v>1096</v>
      </c>
      <c r="F1230" s="11">
        <v>0</v>
      </c>
    </row>
    <row r="1231" spans="1:6" ht="15.75" customHeight="1" x14ac:dyDescent="0.25">
      <c r="A1231" s="31">
        <v>94247</v>
      </c>
      <c r="B1231" s="31" t="s">
        <v>1196</v>
      </c>
      <c r="C1231" s="21">
        <v>1500</v>
      </c>
      <c r="D1231" s="21">
        <v>0</v>
      </c>
      <c r="E1231" s="21" t="s">
        <v>1096</v>
      </c>
      <c r="F1231" s="11">
        <v>0</v>
      </c>
    </row>
    <row r="1232" spans="1:6" ht="15.75" customHeight="1" x14ac:dyDescent="0.25">
      <c r="A1232" s="31">
        <v>94247</v>
      </c>
      <c r="B1232" s="31" t="s">
        <v>1197</v>
      </c>
      <c r="C1232" s="21">
        <v>1400</v>
      </c>
      <c r="D1232" s="21">
        <v>0</v>
      </c>
      <c r="E1232" s="21" t="s">
        <v>1096</v>
      </c>
      <c r="F1232" s="11">
        <v>0</v>
      </c>
    </row>
    <row r="1233" spans="1:6" ht="15.75" customHeight="1" x14ac:dyDescent="0.25">
      <c r="A1233" s="31">
        <v>94247</v>
      </c>
      <c r="B1233" s="31" t="s">
        <v>1198</v>
      </c>
      <c r="C1233" s="21">
        <v>150</v>
      </c>
      <c r="D1233" s="21">
        <v>0</v>
      </c>
      <c r="E1233" s="21" t="s">
        <v>1096</v>
      </c>
      <c r="F1233" s="11">
        <v>0</v>
      </c>
    </row>
    <row r="1234" spans="1:6" ht="15.75" customHeight="1" x14ac:dyDescent="0.25">
      <c r="A1234" s="31">
        <v>94247</v>
      </c>
      <c r="B1234" s="31" t="s">
        <v>1199</v>
      </c>
      <c r="C1234" s="21">
        <v>150</v>
      </c>
      <c r="D1234" s="21">
        <v>0</v>
      </c>
      <c r="E1234" s="21" t="s">
        <v>1096</v>
      </c>
      <c r="F1234" s="11">
        <v>0</v>
      </c>
    </row>
    <row r="1235" spans="1:6" ht="15.75" customHeight="1" x14ac:dyDescent="0.25">
      <c r="A1235" s="31">
        <v>94247</v>
      </c>
      <c r="B1235" s="31" t="s">
        <v>1200</v>
      </c>
      <c r="C1235" s="21">
        <v>1000</v>
      </c>
      <c r="D1235" s="21">
        <v>0</v>
      </c>
      <c r="E1235" s="21" t="s">
        <v>1096</v>
      </c>
      <c r="F1235" s="11">
        <v>0</v>
      </c>
    </row>
    <row r="1236" spans="1:6" ht="15.75" customHeight="1" x14ac:dyDescent="0.25">
      <c r="A1236" s="31">
        <v>94247</v>
      </c>
      <c r="B1236" s="31" t="s">
        <v>1201</v>
      </c>
      <c r="C1236" s="21">
        <v>1000</v>
      </c>
      <c r="D1236" s="21">
        <v>0</v>
      </c>
      <c r="E1236" s="21" t="s">
        <v>1096</v>
      </c>
      <c r="F1236" s="11">
        <v>0</v>
      </c>
    </row>
    <row r="1237" spans="1:6" ht="15.75" customHeight="1" x14ac:dyDescent="0.25">
      <c r="A1237" s="31">
        <v>94247</v>
      </c>
      <c r="B1237" s="31" t="s">
        <v>1202</v>
      </c>
      <c r="C1237" s="21">
        <v>200</v>
      </c>
      <c r="D1237" s="21">
        <v>0</v>
      </c>
      <c r="E1237" s="21" t="s">
        <v>1096</v>
      </c>
      <c r="F1237" s="11">
        <v>0</v>
      </c>
    </row>
    <row r="1238" spans="1:6" ht="15.75" customHeight="1" x14ac:dyDescent="0.25">
      <c r="A1238" s="31">
        <v>94247</v>
      </c>
      <c r="B1238" s="31" t="s">
        <v>1203</v>
      </c>
      <c r="C1238" s="21">
        <v>150</v>
      </c>
      <c r="D1238" s="21">
        <v>0</v>
      </c>
      <c r="E1238" s="21" t="s">
        <v>1096</v>
      </c>
      <c r="F1238" s="11">
        <v>0</v>
      </c>
    </row>
    <row r="1239" spans="1:6" ht="15.75" customHeight="1" x14ac:dyDescent="0.25">
      <c r="A1239" s="31">
        <v>94247</v>
      </c>
      <c r="B1239" s="31" t="s">
        <v>1204</v>
      </c>
      <c r="C1239" s="21">
        <v>150</v>
      </c>
      <c r="D1239" s="21">
        <v>0</v>
      </c>
      <c r="E1239" s="21" t="s">
        <v>1096</v>
      </c>
      <c r="F1239" s="11">
        <v>0</v>
      </c>
    </row>
    <row r="1240" spans="1:6" ht="15.75" customHeight="1" x14ac:dyDescent="0.25">
      <c r="A1240" s="31">
        <v>94247</v>
      </c>
      <c r="B1240" s="31" t="s">
        <v>1205</v>
      </c>
      <c r="C1240" s="21">
        <v>200</v>
      </c>
      <c r="D1240" s="21">
        <v>0</v>
      </c>
      <c r="E1240" s="21" t="s">
        <v>1096</v>
      </c>
      <c r="F1240" s="11">
        <v>0</v>
      </c>
    </row>
    <row r="1241" spans="1:6" ht="15.75" customHeight="1" x14ac:dyDescent="0.25">
      <c r="A1241" s="31">
        <v>94247</v>
      </c>
      <c r="B1241" s="31" t="s">
        <v>1206</v>
      </c>
      <c r="C1241" s="21">
        <v>150</v>
      </c>
      <c r="D1241" s="21">
        <v>0</v>
      </c>
      <c r="E1241" s="21" t="s">
        <v>1096</v>
      </c>
      <c r="F1241" s="11">
        <v>0</v>
      </c>
    </row>
    <row r="1242" spans="1:6" ht="15.75" customHeight="1" x14ac:dyDescent="0.25">
      <c r="A1242" s="31">
        <v>94247</v>
      </c>
      <c r="B1242" s="31" t="s">
        <v>1207</v>
      </c>
      <c r="C1242" s="21">
        <v>150</v>
      </c>
      <c r="D1242" s="21">
        <v>0</v>
      </c>
      <c r="E1242" s="21" t="s">
        <v>1096</v>
      </c>
      <c r="F1242" s="11">
        <v>0</v>
      </c>
    </row>
    <row r="1243" spans="1:6" ht="15.75" customHeight="1" x14ac:dyDescent="0.25">
      <c r="A1243" s="31">
        <v>94247</v>
      </c>
      <c r="B1243" s="31" t="s">
        <v>1208</v>
      </c>
      <c r="C1243" s="21">
        <v>150</v>
      </c>
      <c r="D1243" s="21">
        <v>0</v>
      </c>
      <c r="E1243" s="21" t="s">
        <v>1096</v>
      </c>
      <c r="F1243" s="11">
        <v>0</v>
      </c>
    </row>
    <row r="1244" spans="1:6" ht="15.75" customHeight="1" x14ac:dyDescent="0.25">
      <c r="A1244" s="31">
        <v>94247</v>
      </c>
      <c r="B1244" s="31" t="s">
        <v>1209</v>
      </c>
      <c r="C1244" s="21">
        <v>1000</v>
      </c>
      <c r="D1244" s="21">
        <v>0</v>
      </c>
      <c r="E1244" s="21" t="s">
        <v>1096</v>
      </c>
      <c r="F1244" s="11">
        <v>0</v>
      </c>
    </row>
    <row r="1245" spans="1:6" ht="15.75" customHeight="1" x14ac:dyDescent="0.25">
      <c r="A1245" s="31">
        <v>94247</v>
      </c>
      <c r="B1245" s="31" t="s">
        <v>1210</v>
      </c>
      <c r="C1245" s="21">
        <v>150</v>
      </c>
      <c r="D1245" s="21">
        <v>0</v>
      </c>
      <c r="E1245" s="21" t="s">
        <v>1096</v>
      </c>
      <c r="F1245" s="11">
        <v>0</v>
      </c>
    </row>
    <row r="1246" spans="1:6" ht="15.75" customHeight="1" x14ac:dyDescent="0.25">
      <c r="A1246" s="31">
        <v>94247</v>
      </c>
      <c r="B1246" s="31" t="s">
        <v>1211</v>
      </c>
      <c r="C1246" s="21">
        <v>1000</v>
      </c>
      <c r="D1246" s="21">
        <v>0</v>
      </c>
      <c r="E1246" s="21" t="s">
        <v>1096</v>
      </c>
      <c r="F1246" s="11">
        <v>0</v>
      </c>
    </row>
    <row r="1247" spans="1:6" ht="15.75" customHeight="1" x14ac:dyDescent="0.25">
      <c r="A1247" s="31">
        <v>94247</v>
      </c>
      <c r="B1247" s="31" t="s">
        <v>1212</v>
      </c>
      <c r="C1247" s="21">
        <v>1500</v>
      </c>
      <c r="D1247" s="21">
        <v>0</v>
      </c>
      <c r="E1247" s="21" t="s">
        <v>1096</v>
      </c>
      <c r="F1247" s="11">
        <v>0</v>
      </c>
    </row>
    <row r="1248" spans="1:6" ht="15.75" customHeight="1" x14ac:dyDescent="0.25">
      <c r="A1248" s="31">
        <v>94247</v>
      </c>
      <c r="B1248" s="31" t="s">
        <v>1213</v>
      </c>
      <c r="C1248" s="21">
        <v>150</v>
      </c>
      <c r="D1248" s="21">
        <v>0</v>
      </c>
      <c r="E1248" s="21" t="s">
        <v>1096</v>
      </c>
      <c r="F1248" s="11">
        <v>0</v>
      </c>
    </row>
    <row r="1249" spans="1:6" ht="15.75" customHeight="1" x14ac:dyDescent="0.25">
      <c r="A1249" s="31">
        <v>94247</v>
      </c>
      <c r="B1249" s="31" t="s">
        <v>1214</v>
      </c>
      <c r="C1249" s="21">
        <v>1000</v>
      </c>
      <c r="D1249" s="21">
        <v>0</v>
      </c>
      <c r="E1249" s="21" t="s">
        <v>1096</v>
      </c>
      <c r="F1249" s="11">
        <v>0</v>
      </c>
    </row>
    <row r="1250" spans="1:6" ht="15.75" customHeight="1" x14ac:dyDescent="0.25">
      <c r="A1250" s="31">
        <v>94247</v>
      </c>
      <c r="B1250" s="31" t="s">
        <v>1215</v>
      </c>
      <c r="C1250" s="21">
        <v>150</v>
      </c>
      <c r="D1250" s="21">
        <v>0</v>
      </c>
      <c r="E1250" s="21" t="s">
        <v>1096</v>
      </c>
      <c r="F1250" s="11">
        <v>0</v>
      </c>
    </row>
    <row r="1251" spans="1:6" ht="15.75" customHeight="1" x14ac:dyDescent="0.25">
      <c r="A1251" s="31">
        <v>94247</v>
      </c>
      <c r="B1251" s="31" t="s">
        <v>1216</v>
      </c>
      <c r="C1251" s="21">
        <v>3000</v>
      </c>
      <c r="D1251" s="21">
        <v>2975</v>
      </c>
      <c r="E1251" s="21" t="s">
        <v>265</v>
      </c>
      <c r="F1251" s="11">
        <v>2975</v>
      </c>
    </row>
    <row r="1252" spans="1:6" ht="15.75" customHeight="1" x14ac:dyDescent="0.25">
      <c r="A1252" s="31">
        <v>94247</v>
      </c>
      <c r="B1252" s="31" t="s">
        <v>1217</v>
      </c>
      <c r="C1252" s="21">
        <v>150</v>
      </c>
      <c r="D1252" s="21">
        <v>150</v>
      </c>
      <c r="E1252" s="21"/>
      <c r="F1252" s="11">
        <v>150</v>
      </c>
    </row>
    <row r="1253" spans="1:6" ht="15.75" customHeight="1" x14ac:dyDescent="0.25">
      <c r="A1253" s="31">
        <v>94247</v>
      </c>
      <c r="B1253" s="31" t="s">
        <v>1218</v>
      </c>
      <c r="C1253" s="21">
        <v>1500</v>
      </c>
      <c r="D1253" s="21">
        <v>1500</v>
      </c>
      <c r="E1253" s="21"/>
      <c r="F1253" s="11">
        <v>1500</v>
      </c>
    </row>
    <row r="1254" spans="1:6" ht="15.75" customHeight="1" x14ac:dyDescent="0.25">
      <c r="A1254" s="31">
        <v>94247</v>
      </c>
      <c r="B1254" s="31" t="s">
        <v>1219</v>
      </c>
      <c r="C1254" s="21">
        <v>150</v>
      </c>
      <c r="D1254" s="21">
        <v>0</v>
      </c>
      <c r="E1254" s="21" t="s">
        <v>1096</v>
      </c>
      <c r="F1254" s="11">
        <v>0</v>
      </c>
    </row>
    <row r="1255" spans="1:6" ht="15.75" customHeight="1" x14ac:dyDescent="0.25">
      <c r="A1255" s="31">
        <v>94247</v>
      </c>
      <c r="B1255" s="31" t="s">
        <v>1220</v>
      </c>
      <c r="C1255" s="21">
        <v>500</v>
      </c>
      <c r="D1255" s="21">
        <v>0</v>
      </c>
      <c r="E1255" s="21" t="s">
        <v>1096</v>
      </c>
      <c r="F1255" s="11">
        <v>0</v>
      </c>
    </row>
    <row r="1256" spans="1:6" ht="15.75" customHeight="1" x14ac:dyDescent="0.25">
      <c r="A1256" s="31">
        <v>94247</v>
      </c>
      <c r="B1256" s="31" t="s">
        <v>1221</v>
      </c>
      <c r="C1256" s="21">
        <v>300</v>
      </c>
      <c r="D1256" s="21">
        <v>0</v>
      </c>
      <c r="E1256" s="21" t="s">
        <v>1096</v>
      </c>
      <c r="F1256" s="11">
        <v>0</v>
      </c>
    </row>
    <row r="1257" spans="1:6" ht="15.75" customHeight="1" x14ac:dyDescent="0.25">
      <c r="A1257" s="31">
        <v>94247</v>
      </c>
      <c r="B1257" s="31" t="s">
        <v>1222</v>
      </c>
      <c r="C1257" s="21">
        <v>300</v>
      </c>
      <c r="D1257" s="21">
        <v>0</v>
      </c>
      <c r="E1257" s="21" t="s">
        <v>1096</v>
      </c>
      <c r="F1257" s="11">
        <v>0</v>
      </c>
    </row>
    <row r="1258" spans="1:6" ht="15.75" customHeight="1" x14ac:dyDescent="0.25">
      <c r="A1258" s="31">
        <v>94247</v>
      </c>
      <c r="B1258" s="31" t="s">
        <v>1223</v>
      </c>
      <c r="C1258" s="21">
        <v>150</v>
      </c>
      <c r="D1258" s="21">
        <v>0</v>
      </c>
      <c r="E1258" s="21" t="s">
        <v>1096</v>
      </c>
      <c r="F1258" s="11">
        <v>0</v>
      </c>
    </row>
    <row r="1259" spans="1:6" ht="15.75" customHeight="1" x14ac:dyDescent="0.25">
      <c r="A1259" s="31">
        <v>94247</v>
      </c>
      <c r="B1259" s="31" t="s">
        <v>1224</v>
      </c>
      <c r="C1259" s="21">
        <v>150</v>
      </c>
      <c r="D1259" s="21">
        <v>0</v>
      </c>
      <c r="E1259" s="21" t="s">
        <v>1096</v>
      </c>
      <c r="F1259" s="11">
        <v>0</v>
      </c>
    </row>
    <row r="1260" spans="1:6" ht="15.75" customHeight="1" x14ac:dyDescent="0.25">
      <c r="A1260" s="31">
        <v>94247</v>
      </c>
      <c r="B1260" s="31" t="s">
        <v>1225</v>
      </c>
      <c r="C1260" s="21">
        <v>150</v>
      </c>
      <c r="D1260" s="21">
        <v>0</v>
      </c>
      <c r="E1260" s="21" t="s">
        <v>1096</v>
      </c>
      <c r="F1260" s="11">
        <v>0</v>
      </c>
    </row>
    <row r="1261" spans="1:6" ht="15.75" customHeight="1" x14ac:dyDescent="0.25">
      <c r="A1261" s="31">
        <v>94247</v>
      </c>
      <c r="B1261" s="31" t="s">
        <v>1226</v>
      </c>
      <c r="C1261" s="21">
        <v>150</v>
      </c>
      <c r="D1261" s="21">
        <v>0</v>
      </c>
      <c r="E1261" s="21" t="s">
        <v>1096</v>
      </c>
      <c r="F1261" s="11">
        <v>0</v>
      </c>
    </row>
    <row r="1262" spans="1:6" ht="15.75" customHeight="1" x14ac:dyDescent="0.25">
      <c r="A1262" s="31">
        <v>94247</v>
      </c>
      <c r="B1262" s="31" t="s">
        <v>1227</v>
      </c>
      <c r="C1262" s="21">
        <v>400</v>
      </c>
      <c r="D1262" s="21">
        <v>0</v>
      </c>
      <c r="E1262" s="21" t="s">
        <v>1096</v>
      </c>
      <c r="F1262" s="11">
        <v>0</v>
      </c>
    </row>
    <row r="1263" spans="1:6" ht="15.75" customHeight="1" x14ac:dyDescent="0.25">
      <c r="A1263" s="31">
        <v>94247</v>
      </c>
      <c r="B1263" s="31" t="s">
        <v>1228</v>
      </c>
      <c r="C1263" s="21">
        <v>2200</v>
      </c>
      <c r="D1263" s="21">
        <v>0</v>
      </c>
      <c r="E1263" s="21" t="s">
        <v>1096</v>
      </c>
      <c r="F1263" s="11">
        <v>0</v>
      </c>
    </row>
    <row r="1264" spans="1:6" ht="15.75" customHeight="1" x14ac:dyDescent="0.25">
      <c r="A1264" s="31">
        <v>94247</v>
      </c>
      <c r="B1264" s="31" t="s">
        <v>1229</v>
      </c>
      <c r="C1264" s="21">
        <v>150</v>
      </c>
      <c r="D1264" s="21">
        <v>0</v>
      </c>
      <c r="E1264" s="21" t="s">
        <v>1096</v>
      </c>
      <c r="F1264" s="11">
        <v>0</v>
      </c>
    </row>
    <row r="1265" spans="1:6" ht="15.75" customHeight="1" x14ac:dyDescent="0.25">
      <c r="A1265" s="31">
        <v>94247</v>
      </c>
      <c r="B1265" s="31" t="s">
        <v>1230</v>
      </c>
      <c r="C1265" s="21">
        <v>300</v>
      </c>
      <c r="D1265" s="21">
        <v>0</v>
      </c>
      <c r="E1265" s="21" t="s">
        <v>1096</v>
      </c>
      <c r="F1265" s="11">
        <v>0</v>
      </c>
    </row>
    <row r="1266" spans="1:6" ht="15.75" customHeight="1" x14ac:dyDescent="0.25">
      <c r="A1266" s="31">
        <v>94247</v>
      </c>
      <c r="B1266" s="31" t="s">
        <v>1231</v>
      </c>
      <c r="C1266" s="21">
        <v>300</v>
      </c>
      <c r="D1266" s="21">
        <v>0</v>
      </c>
      <c r="E1266" s="21" t="s">
        <v>1096</v>
      </c>
      <c r="F1266" s="11">
        <v>0</v>
      </c>
    </row>
    <row r="1267" spans="1:6" ht="15.75" customHeight="1" x14ac:dyDescent="0.25">
      <c r="A1267" s="31">
        <v>94247</v>
      </c>
      <c r="B1267" s="31" t="s">
        <v>1232</v>
      </c>
      <c r="C1267" s="21">
        <v>300</v>
      </c>
      <c r="D1267" s="21">
        <v>0</v>
      </c>
      <c r="E1267" s="21" t="s">
        <v>1096</v>
      </c>
      <c r="F1267" s="11">
        <v>0</v>
      </c>
    </row>
    <row r="1268" spans="1:6" ht="15.75" customHeight="1" x14ac:dyDescent="0.25">
      <c r="A1268" s="31">
        <v>94247</v>
      </c>
      <c r="B1268" s="31" t="s">
        <v>1233</v>
      </c>
      <c r="C1268" s="21">
        <v>300</v>
      </c>
      <c r="D1268" s="21">
        <v>0</v>
      </c>
      <c r="E1268" s="21" t="s">
        <v>1096</v>
      </c>
      <c r="F1268" s="11">
        <v>0</v>
      </c>
    </row>
    <row r="1269" spans="1:6" ht="15.75" customHeight="1" x14ac:dyDescent="0.25">
      <c r="A1269" s="31">
        <v>94247</v>
      </c>
      <c r="B1269" s="31" t="s">
        <v>1234</v>
      </c>
      <c r="C1269" s="21">
        <v>1825</v>
      </c>
      <c r="D1269" s="21">
        <v>0</v>
      </c>
      <c r="E1269" s="21" t="s">
        <v>1096</v>
      </c>
      <c r="F1269" s="11">
        <v>0</v>
      </c>
    </row>
    <row r="1270" spans="1:6" ht="15.75" customHeight="1" x14ac:dyDescent="0.25">
      <c r="A1270" s="31">
        <v>94247</v>
      </c>
      <c r="B1270" s="31" t="s">
        <v>1235</v>
      </c>
      <c r="C1270" s="21">
        <v>150</v>
      </c>
      <c r="D1270" s="21">
        <v>0</v>
      </c>
      <c r="E1270" s="21" t="s">
        <v>1096</v>
      </c>
      <c r="F1270" s="11">
        <v>0</v>
      </c>
    </row>
    <row r="1271" spans="1:6" ht="15.75" customHeight="1" x14ac:dyDescent="0.25">
      <c r="A1271" s="31">
        <v>94247</v>
      </c>
      <c r="B1271" s="31" t="s">
        <v>1236</v>
      </c>
      <c r="C1271" s="21">
        <v>2000</v>
      </c>
      <c r="D1271" s="21">
        <v>0</v>
      </c>
      <c r="E1271" s="21" t="s">
        <v>1096</v>
      </c>
      <c r="F1271" s="11">
        <v>0</v>
      </c>
    </row>
    <row r="1272" spans="1:6" ht="15.75" customHeight="1" x14ac:dyDescent="0.25">
      <c r="A1272" s="31">
        <v>94247</v>
      </c>
      <c r="B1272" s="31" t="s">
        <v>1237</v>
      </c>
      <c r="C1272" s="21">
        <v>1000</v>
      </c>
      <c r="D1272" s="21">
        <v>0</v>
      </c>
      <c r="E1272" s="21" t="s">
        <v>1096</v>
      </c>
      <c r="F1272" s="11">
        <v>0</v>
      </c>
    </row>
    <row r="1273" spans="1:6" ht="15.75" customHeight="1" x14ac:dyDescent="0.25">
      <c r="A1273" s="31">
        <v>94247</v>
      </c>
      <c r="B1273" s="31" t="s">
        <v>1238</v>
      </c>
      <c r="C1273" s="21">
        <v>150</v>
      </c>
      <c r="D1273" s="21">
        <v>0</v>
      </c>
      <c r="E1273" s="21" t="s">
        <v>1096</v>
      </c>
      <c r="F1273" s="11">
        <v>0</v>
      </c>
    </row>
    <row r="1274" spans="1:6" ht="15.75" customHeight="1" x14ac:dyDescent="0.25">
      <c r="A1274" s="31">
        <v>94247</v>
      </c>
      <c r="B1274" s="31" t="s">
        <v>1239</v>
      </c>
      <c r="C1274" s="21">
        <v>300</v>
      </c>
      <c r="D1274" s="21">
        <v>0</v>
      </c>
      <c r="E1274" s="21" t="s">
        <v>1096</v>
      </c>
      <c r="F1274" s="11">
        <v>0</v>
      </c>
    </row>
    <row r="1275" spans="1:6" ht="15.75" customHeight="1" x14ac:dyDescent="0.25">
      <c r="A1275" s="31">
        <v>94247</v>
      </c>
      <c r="B1275" s="31" t="s">
        <v>1240</v>
      </c>
      <c r="C1275" s="21">
        <v>300</v>
      </c>
      <c r="D1275" s="21">
        <v>0</v>
      </c>
      <c r="E1275" s="21" t="s">
        <v>1096</v>
      </c>
      <c r="F1275" s="11">
        <v>0</v>
      </c>
    </row>
    <row r="1276" spans="1:6" ht="15.75" customHeight="1" x14ac:dyDescent="0.25">
      <c r="A1276" s="31">
        <v>94247</v>
      </c>
      <c r="B1276" s="31" t="s">
        <v>1241</v>
      </c>
      <c r="C1276" s="21">
        <v>300</v>
      </c>
      <c r="D1276" s="21">
        <v>0</v>
      </c>
      <c r="E1276" s="21" t="s">
        <v>1096</v>
      </c>
      <c r="F1276" s="11">
        <v>0</v>
      </c>
    </row>
    <row r="1277" spans="1:6" ht="15.75" customHeight="1" x14ac:dyDescent="0.25">
      <c r="A1277" s="31">
        <v>94247</v>
      </c>
      <c r="B1277" s="31" t="s">
        <v>1242</v>
      </c>
      <c r="C1277" s="21">
        <v>300</v>
      </c>
      <c r="D1277" s="21">
        <v>0</v>
      </c>
      <c r="E1277" s="21" t="s">
        <v>1096</v>
      </c>
      <c r="F1277" s="11">
        <v>0</v>
      </c>
    </row>
    <row r="1278" spans="1:6" ht="15.75" customHeight="1" x14ac:dyDescent="0.25">
      <c r="A1278" s="31">
        <v>94247</v>
      </c>
      <c r="B1278" s="31" t="s">
        <v>1243</v>
      </c>
      <c r="C1278" s="21">
        <v>1825</v>
      </c>
      <c r="D1278" s="21">
        <v>0</v>
      </c>
      <c r="E1278" s="21" t="s">
        <v>1096</v>
      </c>
      <c r="F1278" s="11">
        <v>0</v>
      </c>
    </row>
    <row r="1279" spans="1:6" ht="15.75" customHeight="1" x14ac:dyDescent="0.25">
      <c r="A1279" s="3" t="s">
        <v>124</v>
      </c>
      <c r="B1279" s="4"/>
      <c r="C1279" s="29">
        <f t="shared" ref="C1279:D1279" si="261">SUM(C1280:C1281)</f>
        <v>1575</v>
      </c>
      <c r="D1279" s="29">
        <f t="shared" si="261"/>
        <v>0</v>
      </c>
      <c r="E1279" s="20"/>
      <c r="F1279" s="10">
        <f>SUM(F1280:F1281)</f>
        <v>0</v>
      </c>
    </row>
    <row r="1280" spans="1:6" ht="15.75" customHeight="1" x14ac:dyDescent="0.25">
      <c r="A1280" s="31">
        <v>94247</v>
      </c>
      <c r="B1280" s="31" t="s">
        <v>1244</v>
      </c>
      <c r="C1280" s="21">
        <v>825</v>
      </c>
      <c r="D1280" s="21">
        <v>0</v>
      </c>
      <c r="E1280" s="21" t="s">
        <v>1245</v>
      </c>
      <c r="F1280" s="11">
        <v>0</v>
      </c>
    </row>
    <row r="1281" spans="1:6" ht="15.75" customHeight="1" x14ac:dyDescent="0.25">
      <c r="A1281" s="31">
        <v>94247</v>
      </c>
      <c r="B1281" s="31" t="s">
        <v>1246</v>
      </c>
      <c r="C1281" s="21">
        <v>750</v>
      </c>
      <c r="D1281" s="21">
        <v>0</v>
      </c>
      <c r="E1281" s="21" t="s">
        <v>1245</v>
      </c>
      <c r="F1281" s="11">
        <v>0</v>
      </c>
    </row>
    <row r="1282" spans="1:6" ht="15.75" customHeight="1" x14ac:dyDescent="0.25">
      <c r="A1282" s="5" t="s">
        <v>71</v>
      </c>
      <c r="B1282" s="4"/>
      <c r="C1282" s="28">
        <f t="shared" ref="C1282:D1282" si="262">SUM(C1283,C1285,C1296)</f>
        <v>5300</v>
      </c>
      <c r="D1282" s="28">
        <f t="shared" si="262"/>
        <v>4275</v>
      </c>
      <c r="E1282" s="19"/>
      <c r="F1282" s="9">
        <f>SUM(F1283,F1285,F1296)</f>
        <v>4275</v>
      </c>
    </row>
    <row r="1283" spans="1:6" ht="15.75" customHeight="1" x14ac:dyDescent="0.25">
      <c r="A1283" s="3" t="s">
        <v>101</v>
      </c>
      <c r="B1283" s="4"/>
      <c r="C1283" s="29">
        <f t="shared" ref="C1283:D1283" si="263">C1284</f>
        <v>50</v>
      </c>
      <c r="D1283" s="29">
        <f t="shared" si="263"/>
        <v>50</v>
      </c>
      <c r="E1283" s="20"/>
      <c r="F1283" s="10">
        <f>F1284</f>
        <v>50</v>
      </c>
    </row>
    <row r="1284" spans="1:6" ht="15.75" customHeight="1" x14ac:dyDescent="0.25">
      <c r="A1284" s="31">
        <v>94766</v>
      </c>
      <c r="B1284" s="31" t="s">
        <v>1247</v>
      </c>
      <c r="C1284" s="21">
        <v>50</v>
      </c>
      <c r="D1284" s="21">
        <v>50</v>
      </c>
      <c r="E1284" s="21"/>
      <c r="F1284" s="11">
        <v>50</v>
      </c>
    </row>
    <row r="1285" spans="1:6" ht="15.75" customHeight="1" x14ac:dyDescent="0.25">
      <c r="A1285" s="3" t="s">
        <v>121</v>
      </c>
      <c r="B1285" s="4"/>
      <c r="C1285" s="29">
        <f t="shared" ref="C1285:D1285" si="264">SUM(C1286:C1295)</f>
        <v>3550</v>
      </c>
      <c r="D1285" s="29">
        <f t="shared" si="264"/>
        <v>2725</v>
      </c>
      <c r="E1285" s="20"/>
      <c r="F1285" s="10">
        <f>SUM(F1286:F1295)</f>
        <v>2725</v>
      </c>
    </row>
    <row r="1286" spans="1:6" ht="15.75" customHeight="1" x14ac:dyDescent="0.25">
      <c r="A1286" s="31">
        <v>94766</v>
      </c>
      <c r="B1286" s="31" t="s">
        <v>1248</v>
      </c>
      <c r="C1286" s="21">
        <v>1000</v>
      </c>
      <c r="D1286" s="21">
        <v>1000</v>
      </c>
      <c r="E1286" s="21"/>
      <c r="F1286" s="11">
        <v>1000</v>
      </c>
    </row>
    <row r="1287" spans="1:6" ht="15.75" customHeight="1" x14ac:dyDescent="0.25">
      <c r="A1287" s="31">
        <v>94766</v>
      </c>
      <c r="B1287" s="31" t="s">
        <v>1249</v>
      </c>
      <c r="C1287" s="21">
        <v>1000</v>
      </c>
      <c r="D1287" s="21">
        <v>1000</v>
      </c>
      <c r="E1287" s="21"/>
      <c r="F1287" s="11">
        <v>1000</v>
      </c>
    </row>
    <row r="1288" spans="1:6" ht="15.75" customHeight="1" x14ac:dyDescent="0.25">
      <c r="A1288" s="31">
        <v>94766</v>
      </c>
      <c r="B1288" s="31" t="s">
        <v>1250</v>
      </c>
      <c r="C1288" s="21">
        <v>300</v>
      </c>
      <c r="D1288" s="21">
        <v>300</v>
      </c>
      <c r="E1288" s="21"/>
      <c r="F1288" s="11">
        <v>300</v>
      </c>
    </row>
    <row r="1289" spans="1:6" ht="15.75" customHeight="1" x14ac:dyDescent="0.25">
      <c r="A1289" s="31">
        <v>94766</v>
      </c>
      <c r="B1289" s="31" t="s">
        <v>1251</v>
      </c>
      <c r="C1289" s="21">
        <v>250</v>
      </c>
      <c r="D1289" s="21">
        <v>0</v>
      </c>
      <c r="E1289" s="21" t="s">
        <v>1252</v>
      </c>
      <c r="F1289" s="11">
        <v>0</v>
      </c>
    </row>
    <row r="1290" spans="1:6" ht="15.75" customHeight="1" x14ac:dyDescent="0.25">
      <c r="A1290" s="31">
        <v>94766</v>
      </c>
      <c r="B1290" s="13" t="s">
        <v>1253</v>
      </c>
      <c r="C1290" s="21">
        <v>525</v>
      </c>
      <c r="D1290" s="21">
        <v>0</v>
      </c>
      <c r="E1290" s="21" t="s">
        <v>1254</v>
      </c>
      <c r="F1290" s="11">
        <v>0</v>
      </c>
    </row>
    <row r="1291" spans="1:6" ht="15.75" customHeight="1" x14ac:dyDescent="0.25">
      <c r="A1291" s="31">
        <v>94766</v>
      </c>
      <c r="B1291" s="13" t="s">
        <v>1255</v>
      </c>
      <c r="C1291" s="21">
        <v>200</v>
      </c>
      <c r="D1291" s="21">
        <v>200</v>
      </c>
      <c r="E1291" s="21"/>
      <c r="F1291" s="11">
        <v>200</v>
      </c>
    </row>
    <row r="1292" spans="1:6" ht="15.75" customHeight="1" x14ac:dyDescent="0.25">
      <c r="A1292" s="31">
        <v>94766</v>
      </c>
      <c r="B1292" s="13" t="s">
        <v>1256</v>
      </c>
      <c r="C1292" s="21">
        <v>50</v>
      </c>
      <c r="D1292" s="21">
        <v>50</v>
      </c>
      <c r="E1292" s="21"/>
      <c r="F1292" s="11">
        <v>50</v>
      </c>
    </row>
    <row r="1293" spans="1:6" ht="15.75" customHeight="1" x14ac:dyDescent="0.25">
      <c r="A1293" s="31">
        <v>94766</v>
      </c>
      <c r="B1293" s="13" t="s">
        <v>1257</v>
      </c>
      <c r="C1293" s="21">
        <v>25</v>
      </c>
      <c r="D1293" s="21">
        <v>25</v>
      </c>
      <c r="E1293" s="21"/>
      <c r="F1293" s="11">
        <v>25</v>
      </c>
    </row>
    <row r="1294" spans="1:6" ht="15.75" customHeight="1" x14ac:dyDescent="0.25">
      <c r="A1294" s="31">
        <v>94766</v>
      </c>
      <c r="B1294" s="13" t="s">
        <v>1258</v>
      </c>
      <c r="C1294" s="21">
        <v>100</v>
      </c>
      <c r="D1294" s="21">
        <v>50</v>
      </c>
      <c r="E1294" s="21" t="s">
        <v>1259</v>
      </c>
      <c r="F1294" s="11">
        <v>50</v>
      </c>
    </row>
    <row r="1295" spans="1:6" ht="15.75" customHeight="1" x14ac:dyDescent="0.25">
      <c r="A1295" s="31">
        <v>94766</v>
      </c>
      <c r="B1295" s="13" t="s">
        <v>1260</v>
      </c>
      <c r="C1295" s="21">
        <v>100</v>
      </c>
      <c r="D1295" s="21">
        <v>100</v>
      </c>
      <c r="E1295" s="21"/>
      <c r="F1295" s="11">
        <v>100</v>
      </c>
    </row>
    <row r="1296" spans="1:6" ht="15.75" customHeight="1" x14ac:dyDescent="0.25">
      <c r="A1296" s="3" t="s">
        <v>124</v>
      </c>
      <c r="B1296" s="4"/>
      <c r="C1296" s="29">
        <f t="shared" ref="C1296:D1296" si="265">SUM(C1297:C1298)</f>
        <v>1700</v>
      </c>
      <c r="D1296" s="29">
        <f t="shared" si="265"/>
        <v>1500</v>
      </c>
      <c r="E1296" s="20"/>
      <c r="F1296" s="10">
        <f>SUM(F1297:F1298)</f>
        <v>1500</v>
      </c>
    </row>
    <row r="1297" spans="1:6" ht="15.75" customHeight="1" x14ac:dyDescent="0.25">
      <c r="A1297" s="31">
        <v>94766</v>
      </c>
      <c r="B1297" s="13" t="s">
        <v>1261</v>
      </c>
      <c r="C1297" s="21">
        <v>1500</v>
      </c>
      <c r="D1297" s="21">
        <v>1500</v>
      </c>
      <c r="E1297" s="21"/>
      <c r="F1297" s="11">
        <v>1500</v>
      </c>
    </row>
    <row r="1298" spans="1:6" ht="15.75" customHeight="1" x14ac:dyDescent="0.25">
      <c r="A1298" s="31">
        <v>94766</v>
      </c>
      <c r="B1298" s="31" t="s">
        <v>1262</v>
      </c>
      <c r="C1298" s="21">
        <v>200</v>
      </c>
      <c r="D1298" s="21">
        <v>0</v>
      </c>
      <c r="E1298" s="21" t="s">
        <v>1263</v>
      </c>
      <c r="F1298" s="11">
        <v>0</v>
      </c>
    </row>
    <row r="1299" spans="1:6" ht="15.75" customHeight="1" x14ac:dyDescent="0.25">
      <c r="A1299" s="5" t="s">
        <v>72</v>
      </c>
      <c r="B1299" s="4"/>
      <c r="C1299" s="28">
        <f t="shared" ref="C1299:D1299" si="266">SUM(C1300,C1302,C1305)</f>
        <v>2209.2799999999997</v>
      </c>
      <c r="D1299" s="28">
        <f t="shared" si="266"/>
        <v>2022.43</v>
      </c>
      <c r="E1299" s="19"/>
      <c r="F1299" s="9">
        <f>SUM(F1300,F1302,F1305)</f>
        <v>2022.43</v>
      </c>
    </row>
    <row r="1300" spans="1:6" ht="15.75" customHeight="1" x14ac:dyDescent="0.25">
      <c r="A1300" s="3" t="s">
        <v>101</v>
      </c>
      <c r="B1300" s="4"/>
      <c r="C1300" s="29">
        <f t="shared" ref="C1300:D1300" si="267">C1301</f>
        <v>156</v>
      </c>
      <c r="D1300" s="29">
        <f t="shared" si="267"/>
        <v>12</v>
      </c>
      <c r="E1300" s="20"/>
      <c r="F1300" s="10">
        <f>F1301</f>
        <v>12</v>
      </c>
    </row>
    <row r="1301" spans="1:6" ht="15.75" customHeight="1" x14ac:dyDescent="0.25">
      <c r="A1301" s="31">
        <v>95014</v>
      </c>
      <c r="B1301" s="31" t="s">
        <v>1264</v>
      </c>
      <c r="C1301" s="21">
        <v>156</v>
      </c>
      <c r="D1301" s="21">
        <v>12</v>
      </c>
      <c r="E1301" s="21" t="s">
        <v>1265</v>
      </c>
      <c r="F1301" s="11">
        <v>12</v>
      </c>
    </row>
    <row r="1302" spans="1:6" ht="15.75" customHeight="1" x14ac:dyDescent="0.25">
      <c r="A1302" s="3" t="s">
        <v>121</v>
      </c>
      <c r="B1302" s="4"/>
      <c r="C1302" s="29">
        <f t="shared" ref="C1302:D1302" si="268">C1303</f>
        <v>100</v>
      </c>
      <c r="D1302" s="29">
        <f t="shared" si="268"/>
        <v>50</v>
      </c>
      <c r="E1302" s="20"/>
      <c r="F1302" s="10">
        <f>F1303</f>
        <v>50</v>
      </c>
    </row>
    <row r="1303" spans="1:6" ht="15.75" customHeight="1" x14ac:dyDescent="0.25">
      <c r="A1303" s="31">
        <v>95014</v>
      </c>
      <c r="B1303" s="13" t="s">
        <v>1266</v>
      </c>
      <c r="C1303" s="21">
        <v>100</v>
      </c>
      <c r="D1303" s="21">
        <v>50</v>
      </c>
      <c r="E1303" s="21" t="s">
        <v>1267</v>
      </c>
      <c r="F1303" s="11">
        <v>50</v>
      </c>
    </row>
    <row r="1304" spans="1:6" ht="15.75" customHeight="1" x14ac:dyDescent="0.25">
      <c r="A1304" s="31">
        <v>95014</v>
      </c>
      <c r="B1304" s="13" t="s">
        <v>1268</v>
      </c>
      <c r="C1304" s="21">
        <v>0</v>
      </c>
      <c r="D1304" s="21">
        <v>50</v>
      </c>
      <c r="E1304" s="21" t="s">
        <v>103</v>
      </c>
      <c r="F1304" s="11">
        <v>50</v>
      </c>
    </row>
    <row r="1305" spans="1:6" ht="15.75" customHeight="1" x14ac:dyDescent="0.25">
      <c r="A1305" s="3" t="s">
        <v>124</v>
      </c>
      <c r="B1305" s="4"/>
      <c r="C1305" s="29">
        <f t="shared" ref="C1305:D1305" si="269">C1306</f>
        <v>1953.28</v>
      </c>
      <c r="D1305" s="29">
        <f t="shared" si="269"/>
        <v>1960.43</v>
      </c>
      <c r="E1305" s="20"/>
      <c r="F1305" s="10">
        <f>F1306</f>
        <v>1960.43</v>
      </c>
    </row>
    <row r="1306" spans="1:6" ht="15.75" customHeight="1" x14ac:dyDescent="0.25">
      <c r="A1306" s="31">
        <v>95014</v>
      </c>
      <c r="B1306" s="31" t="s">
        <v>1269</v>
      </c>
      <c r="C1306" s="21">
        <v>1953.28</v>
      </c>
      <c r="D1306" s="21">
        <v>1960.43</v>
      </c>
      <c r="E1306" s="21" t="s">
        <v>186</v>
      </c>
      <c r="F1306" s="11">
        <v>1960.43</v>
      </c>
    </row>
    <row r="1307" spans="1:6" ht="15.75" customHeight="1" x14ac:dyDescent="0.25">
      <c r="A1307" s="6" t="s">
        <v>73</v>
      </c>
      <c r="B1307" s="7"/>
      <c r="C1307" s="28">
        <f t="shared" ref="C1307:D1307" si="270">SUM(C1308,C1311,C1314,C1317,C1319)</f>
        <v>4949.3599999999997</v>
      </c>
      <c r="D1307" s="28">
        <f t="shared" si="270"/>
        <v>4857.92</v>
      </c>
      <c r="E1307" s="19"/>
      <c r="F1307" s="9">
        <f>SUM(F1308,F1311,F1314,F1317,F1319)</f>
        <v>4857.92</v>
      </c>
    </row>
    <row r="1308" spans="1:6" ht="15.75" customHeight="1" x14ac:dyDescent="0.25">
      <c r="A1308" s="3" t="s">
        <v>101</v>
      </c>
      <c r="B1308" s="4"/>
      <c r="C1308" s="29">
        <f t="shared" ref="C1308:D1308" si="271">SUM(C1309:C1310)</f>
        <v>810.56</v>
      </c>
      <c r="D1308" s="29">
        <f t="shared" si="271"/>
        <v>760.56</v>
      </c>
      <c r="E1308" s="20"/>
      <c r="F1308" s="10">
        <f>SUM(F1309:F1310)</f>
        <v>760.56</v>
      </c>
    </row>
    <row r="1309" spans="1:6" ht="15.75" customHeight="1" x14ac:dyDescent="0.25">
      <c r="A1309" s="31">
        <v>94720</v>
      </c>
      <c r="B1309" s="31" t="s">
        <v>1270</v>
      </c>
      <c r="C1309" s="21">
        <v>800</v>
      </c>
      <c r="D1309" s="21">
        <v>750</v>
      </c>
      <c r="E1309" s="21" t="s">
        <v>265</v>
      </c>
      <c r="F1309" s="11">
        <v>750</v>
      </c>
    </row>
    <row r="1310" spans="1:6" ht="15.75" customHeight="1" x14ac:dyDescent="0.25">
      <c r="A1310" s="31">
        <v>94720</v>
      </c>
      <c r="B1310" s="31" t="s">
        <v>1271</v>
      </c>
      <c r="C1310" s="21">
        <v>10.56</v>
      </c>
      <c r="D1310" s="21">
        <v>10.56</v>
      </c>
      <c r="E1310" s="21"/>
      <c r="F1310" s="11">
        <v>10.56</v>
      </c>
    </row>
    <row r="1311" spans="1:6" ht="15.75" customHeight="1" x14ac:dyDescent="0.25">
      <c r="A1311" s="3" t="s">
        <v>121</v>
      </c>
      <c r="B1311" s="4"/>
      <c r="C1311" s="29">
        <f t="shared" ref="C1311:D1311" si="272">SUM(C1312:C1313)</f>
        <v>1100</v>
      </c>
      <c r="D1311" s="29">
        <f t="shared" si="272"/>
        <v>1050</v>
      </c>
      <c r="E1311" s="20"/>
      <c r="F1311" s="10">
        <f>SUM(F1312:F1313)</f>
        <v>1050</v>
      </c>
    </row>
    <row r="1312" spans="1:6" ht="15.75" customHeight="1" x14ac:dyDescent="0.25">
      <c r="A1312" s="31">
        <v>94720</v>
      </c>
      <c r="B1312" s="31" t="s">
        <v>1272</v>
      </c>
      <c r="C1312" s="21">
        <v>600</v>
      </c>
      <c r="D1312" s="21">
        <v>600</v>
      </c>
      <c r="E1312" s="21"/>
      <c r="F1312" s="11">
        <v>600</v>
      </c>
    </row>
    <row r="1313" spans="1:6" ht="15.75" customHeight="1" x14ac:dyDescent="0.25">
      <c r="A1313" s="31">
        <v>94720</v>
      </c>
      <c r="B1313" s="31" t="s">
        <v>1273</v>
      </c>
      <c r="C1313" s="21">
        <v>500</v>
      </c>
      <c r="D1313" s="21">
        <v>450</v>
      </c>
      <c r="E1313" s="21" t="s">
        <v>265</v>
      </c>
      <c r="F1313" s="11">
        <v>450</v>
      </c>
    </row>
    <row r="1314" spans="1:6" ht="15.75" customHeight="1" x14ac:dyDescent="0.25">
      <c r="A1314" s="3" t="s">
        <v>124</v>
      </c>
      <c r="B1314" s="4"/>
      <c r="C1314" s="29">
        <f t="shared" ref="C1314:D1314" si="273">SUM(C1315:C1316)</f>
        <v>2008.8</v>
      </c>
      <c r="D1314" s="29">
        <f t="shared" si="273"/>
        <v>2047.36</v>
      </c>
      <c r="E1314" s="20"/>
      <c r="F1314" s="10">
        <f>SUM(F1315:F1316)</f>
        <v>2047.36</v>
      </c>
    </row>
    <row r="1315" spans="1:6" ht="15.75" customHeight="1" x14ac:dyDescent="0.25">
      <c r="A1315" s="31">
        <v>94720</v>
      </c>
      <c r="B1315" s="31" t="s">
        <v>1274</v>
      </c>
      <c r="C1315" s="21">
        <v>1452</v>
      </c>
      <c r="D1315" s="21">
        <v>1498.56</v>
      </c>
      <c r="E1315" s="21" t="s">
        <v>283</v>
      </c>
      <c r="F1315" s="11">
        <v>1498.56</v>
      </c>
    </row>
    <row r="1316" spans="1:6" ht="15.75" customHeight="1" x14ac:dyDescent="0.25">
      <c r="A1316" s="31">
        <v>94720</v>
      </c>
      <c r="B1316" s="31" t="s">
        <v>1275</v>
      </c>
      <c r="C1316" s="21">
        <v>556.79999999999995</v>
      </c>
      <c r="D1316" s="21">
        <v>548.79999999999995</v>
      </c>
      <c r="E1316" s="21" t="s">
        <v>283</v>
      </c>
      <c r="F1316" s="11">
        <v>548.79999999999995</v>
      </c>
    </row>
    <row r="1317" spans="1:6" ht="15.75" customHeight="1" x14ac:dyDescent="0.25">
      <c r="A1317" s="3" t="s">
        <v>127</v>
      </c>
      <c r="B1317" s="4"/>
      <c r="C1317" s="29">
        <f t="shared" ref="C1317:D1317" si="274">SUM(C1318)</f>
        <v>1000</v>
      </c>
      <c r="D1317" s="29">
        <f t="shared" si="274"/>
        <v>1000</v>
      </c>
      <c r="E1317" s="20"/>
      <c r="F1317" s="10">
        <f>SUM(F1318)</f>
        <v>1000</v>
      </c>
    </row>
    <row r="1318" spans="1:6" ht="15.75" customHeight="1" x14ac:dyDescent="0.25">
      <c r="A1318" s="31">
        <v>94720</v>
      </c>
      <c r="B1318" s="31" t="s">
        <v>1276</v>
      </c>
      <c r="C1318" s="21">
        <v>1000</v>
      </c>
      <c r="D1318" s="21">
        <v>1000</v>
      </c>
      <c r="E1318" s="21"/>
      <c r="F1318" s="11">
        <v>1000</v>
      </c>
    </row>
    <row r="1319" spans="1:6" ht="15.75" customHeight="1" x14ac:dyDescent="0.25">
      <c r="A1319" s="3" t="s">
        <v>288</v>
      </c>
      <c r="B1319" s="4"/>
      <c r="C1319" s="29">
        <f t="shared" ref="C1319:D1319" si="275">SUM(C1320)</f>
        <v>30</v>
      </c>
      <c r="D1319" s="29">
        <f t="shared" si="275"/>
        <v>0</v>
      </c>
      <c r="E1319" s="20"/>
      <c r="F1319" s="10">
        <f>SUM(F1320)</f>
        <v>0</v>
      </c>
    </row>
    <row r="1320" spans="1:6" ht="15.75" customHeight="1" x14ac:dyDescent="0.25">
      <c r="A1320" s="31">
        <v>94720</v>
      </c>
      <c r="B1320" s="31" t="s">
        <v>1277</v>
      </c>
      <c r="C1320" s="21">
        <v>30</v>
      </c>
      <c r="D1320" s="21">
        <v>0</v>
      </c>
      <c r="E1320" s="21" t="s">
        <v>135</v>
      </c>
      <c r="F1320" s="11">
        <v>0</v>
      </c>
    </row>
    <row r="1321" spans="1:6" ht="15.75" customHeight="1" x14ac:dyDescent="0.25">
      <c r="A1321" s="5" t="s">
        <v>74</v>
      </c>
      <c r="B1321" s="4"/>
      <c r="C1321" s="28">
        <f t="shared" ref="C1321:D1321" si="276">SUM(C1322,C1324)</f>
        <v>4200</v>
      </c>
      <c r="D1321" s="28">
        <f t="shared" si="276"/>
        <v>3708</v>
      </c>
      <c r="E1321" s="19"/>
      <c r="F1321" s="9">
        <f>SUM(F1322,F1324)</f>
        <v>3708</v>
      </c>
    </row>
    <row r="1322" spans="1:6" ht="15.75" customHeight="1" x14ac:dyDescent="0.25">
      <c r="A1322" s="3" t="s">
        <v>101</v>
      </c>
      <c r="B1322" s="4"/>
      <c r="C1322" s="29">
        <f t="shared" ref="C1322:D1322" si="277">C1323</f>
        <v>3200</v>
      </c>
      <c r="D1322" s="29">
        <f t="shared" si="277"/>
        <v>2708</v>
      </c>
      <c r="E1322" s="20"/>
      <c r="F1322" s="10">
        <f>F1323</f>
        <v>2708</v>
      </c>
    </row>
    <row r="1323" spans="1:6" ht="15.75" customHeight="1" x14ac:dyDescent="0.25">
      <c r="A1323" s="31">
        <v>94741</v>
      </c>
      <c r="B1323" s="31" t="s">
        <v>1278</v>
      </c>
      <c r="C1323" s="21">
        <v>3200</v>
      </c>
      <c r="D1323" s="21">
        <v>2708</v>
      </c>
      <c r="E1323" s="21" t="s">
        <v>265</v>
      </c>
      <c r="F1323" s="11">
        <v>2708</v>
      </c>
    </row>
    <row r="1324" spans="1:6" ht="15.75" customHeight="1" x14ac:dyDescent="0.25">
      <c r="A1324" s="3" t="s">
        <v>288</v>
      </c>
      <c r="B1324" s="4"/>
      <c r="C1324" s="29">
        <f t="shared" ref="C1324:D1324" si="278">C1325</f>
        <v>1000</v>
      </c>
      <c r="D1324" s="29">
        <f t="shared" si="278"/>
        <v>1000</v>
      </c>
      <c r="E1324" s="20"/>
      <c r="F1324" s="10">
        <f>F1325</f>
        <v>1000</v>
      </c>
    </row>
    <row r="1325" spans="1:6" ht="15.75" customHeight="1" x14ac:dyDescent="0.25">
      <c r="A1325" s="31">
        <v>94741</v>
      </c>
      <c r="B1325" s="31" t="s">
        <v>1279</v>
      </c>
      <c r="C1325" s="21">
        <v>1000</v>
      </c>
      <c r="D1325" s="21">
        <v>1000</v>
      </c>
      <c r="E1325" s="21"/>
      <c r="F1325" s="11">
        <v>1000</v>
      </c>
    </row>
    <row r="1326" spans="1:6" ht="15.75" customHeight="1" x14ac:dyDescent="0.25">
      <c r="A1326" s="5" t="s">
        <v>75</v>
      </c>
      <c r="B1326" s="4"/>
      <c r="C1326" s="28">
        <f t="shared" ref="C1326:D1326" si="279">SUM(C1327,C1329,C1334)</f>
        <v>3405.08</v>
      </c>
      <c r="D1326" s="28">
        <f t="shared" si="279"/>
        <v>3351.93</v>
      </c>
      <c r="E1326" s="19"/>
      <c r="F1326" s="9">
        <f>SUM(F1327,F1329,F1334)</f>
        <v>3351.93</v>
      </c>
    </row>
    <row r="1327" spans="1:6" ht="15.75" customHeight="1" x14ac:dyDescent="0.25">
      <c r="A1327" s="3" t="s">
        <v>101</v>
      </c>
      <c r="B1327" s="4"/>
      <c r="C1327" s="29">
        <f t="shared" ref="C1327:D1327" si="280">C1328</f>
        <v>550</v>
      </c>
      <c r="D1327" s="29">
        <f t="shared" si="280"/>
        <v>550</v>
      </c>
      <c r="E1327" s="20"/>
      <c r="F1327" s="10">
        <f>F1328</f>
        <v>550</v>
      </c>
    </row>
    <row r="1328" spans="1:6" ht="15.75" customHeight="1" x14ac:dyDescent="0.25">
      <c r="A1328" s="31">
        <v>94900</v>
      </c>
      <c r="B1328" s="31" t="s">
        <v>1280</v>
      </c>
      <c r="C1328" s="21">
        <v>550</v>
      </c>
      <c r="D1328" s="21">
        <v>550</v>
      </c>
      <c r="E1328" s="21"/>
      <c r="F1328" s="11">
        <v>550</v>
      </c>
    </row>
    <row r="1329" spans="1:6" ht="15.75" customHeight="1" x14ac:dyDescent="0.25">
      <c r="A1329" s="3" t="s">
        <v>121</v>
      </c>
      <c r="B1329" s="4"/>
      <c r="C1329" s="29">
        <f t="shared" ref="C1329:D1329" si="281">SUM(C1330:C1333)</f>
        <v>1860</v>
      </c>
      <c r="D1329" s="29">
        <f t="shared" si="281"/>
        <v>1780</v>
      </c>
      <c r="E1329" s="20"/>
      <c r="F1329" s="10">
        <f>SUM(F1330:F1333)</f>
        <v>1780</v>
      </c>
    </row>
    <row r="1330" spans="1:6" ht="15.75" customHeight="1" x14ac:dyDescent="0.25">
      <c r="A1330" s="31">
        <v>94900</v>
      </c>
      <c r="B1330" s="31" t="s">
        <v>1281</v>
      </c>
      <c r="C1330" s="21">
        <v>250</v>
      </c>
      <c r="D1330" s="21">
        <v>250</v>
      </c>
      <c r="E1330" s="21"/>
      <c r="F1330" s="11">
        <v>250</v>
      </c>
    </row>
    <row r="1331" spans="1:6" ht="15.75" customHeight="1" x14ac:dyDescent="0.25">
      <c r="A1331" s="31">
        <v>94900</v>
      </c>
      <c r="B1331" s="31" t="s">
        <v>1282</v>
      </c>
      <c r="C1331" s="21">
        <v>250</v>
      </c>
      <c r="D1331" s="21">
        <v>250</v>
      </c>
      <c r="E1331" s="21"/>
      <c r="F1331" s="11">
        <v>250</v>
      </c>
    </row>
    <row r="1332" spans="1:6" ht="15.75" customHeight="1" x14ac:dyDescent="0.25">
      <c r="A1332" s="31">
        <v>94900</v>
      </c>
      <c r="B1332" s="31" t="s">
        <v>1283</v>
      </c>
      <c r="C1332" s="21">
        <v>640</v>
      </c>
      <c r="D1332" s="21">
        <v>560</v>
      </c>
      <c r="E1332" s="21" t="s">
        <v>265</v>
      </c>
      <c r="F1332" s="11">
        <v>560</v>
      </c>
    </row>
    <row r="1333" spans="1:6" ht="15.75" customHeight="1" x14ac:dyDescent="0.25">
      <c r="A1333" s="31">
        <v>94900</v>
      </c>
      <c r="B1333" s="31" t="s">
        <v>1284</v>
      </c>
      <c r="C1333" s="21">
        <v>720</v>
      </c>
      <c r="D1333" s="21">
        <v>720</v>
      </c>
      <c r="E1333" s="21"/>
      <c r="F1333" s="11">
        <v>720</v>
      </c>
    </row>
    <row r="1334" spans="1:6" ht="15.75" customHeight="1" x14ac:dyDescent="0.25">
      <c r="A1334" s="3" t="s">
        <v>124</v>
      </c>
      <c r="B1334" s="4"/>
      <c r="C1334" s="29">
        <f t="shared" ref="C1334:D1334" si="282">SUM(C1335:C1336)</f>
        <v>995.07999999999993</v>
      </c>
      <c r="D1334" s="29">
        <f t="shared" si="282"/>
        <v>1021.93</v>
      </c>
      <c r="E1334" s="20"/>
      <c r="F1334" s="10">
        <f>SUM(F1335:F1336)</f>
        <v>1021.93</v>
      </c>
    </row>
    <row r="1335" spans="1:6" ht="15.75" customHeight="1" x14ac:dyDescent="0.25">
      <c r="A1335" s="31">
        <v>94900</v>
      </c>
      <c r="B1335" s="31" t="s">
        <v>1285</v>
      </c>
      <c r="C1335" s="21">
        <v>311.39999999999998</v>
      </c>
      <c r="D1335" s="21">
        <v>319.02</v>
      </c>
      <c r="E1335" s="21" t="s">
        <v>186</v>
      </c>
      <c r="F1335" s="11">
        <v>319.02</v>
      </c>
    </row>
    <row r="1336" spans="1:6" ht="15.75" customHeight="1" x14ac:dyDescent="0.25">
      <c r="A1336" s="31">
        <v>94900</v>
      </c>
      <c r="B1336" s="31" t="s">
        <v>1286</v>
      </c>
      <c r="C1336" s="21">
        <v>683.68</v>
      </c>
      <c r="D1336" s="21">
        <v>702.91</v>
      </c>
      <c r="E1336" s="21" t="s">
        <v>186</v>
      </c>
      <c r="F1336" s="11">
        <v>702.91</v>
      </c>
    </row>
    <row r="1337" spans="1:6" ht="15.75" customHeight="1" x14ac:dyDescent="0.25">
      <c r="A1337" s="5" t="s">
        <v>76</v>
      </c>
      <c r="B1337" s="4"/>
      <c r="C1337" s="28">
        <f t="shared" ref="C1337:D1337" si="283">SUM(C1338,C1342,C1346)</f>
        <v>3643.11</v>
      </c>
      <c r="D1337" s="28">
        <f t="shared" si="283"/>
        <v>2828.11</v>
      </c>
      <c r="E1337" s="19"/>
      <c r="F1337" s="9">
        <f>SUM(F1338,F1342,F1346)</f>
        <v>2828.11</v>
      </c>
    </row>
    <row r="1338" spans="1:6" ht="15.75" customHeight="1" x14ac:dyDescent="0.25">
      <c r="A1338" s="3" t="s">
        <v>101</v>
      </c>
      <c r="B1338" s="4"/>
      <c r="C1338" s="29">
        <f t="shared" ref="C1338:D1338" si="284">SUM(C1339:C1341)</f>
        <v>1178.1100000000001</v>
      </c>
      <c r="D1338" s="29">
        <f t="shared" si="284"/>
        <v>1178.1100000000001</v>
      </c>
      <c r="E1338" s="20"/>
      <c r="F1338" s="10">
        <f>SUM(F1339:F1341)</f>
        <v>1178.1100000000001</v>
      </c>
    </row>
    <row r="1339" spans="1:6" ht="15.75" customHeight="1" x14ac:dyDescent="0.25">
      <c r="A1339" s="31">
        <v>94812</v>
      </c>
      <c r="B1339" s="31" t="s">
        <v>1287</v>
      </c>
      <c r="C1339" s="21">
        <v>250</v>
      </c>
      <c r="D1339" s="21">
        <v>250</v>
      </c>
      <c r="E1339" s="21"/>
      <c r="F1339" s="11">
        <v>250</v>
      </c>
    </row>
    <row r="1340" spans="1:6" ht="15.75" customHeight="1" x14ac:dyDescent="0.25">
      <c r="A1340" s="31">
        <v>94812</v>
      </c>
      <c r="B1340" s="31" t="s">
        <v>1288</v>
      </c>
      <c r="C1340" s="21">
        <v>240</v>
      </c>
      <c r="D1340" s="21">
        <v>240</v>
      </c>
      <c r="E1340" s="21"/>
      <c r="F1340" s="11">
        <v>240</v>
      </c>
    </row>
    <row r="1341" spans="1:6" ht="15.75" customHeight="1" x14ac:dyDescent="0.25">
      <c r="A1341" s="31">
        <v>94812</v>
      </c>
      <c r="B1341" s="31" t="s">
        <v>1289</v>
      </c>
      <c r="C1341" s="21">
        <v>688.11</v>
      </c>
      <c r="D1341" s="21">
        <v>688.11</v>
      </c>
      <c r="E1341" s="21"/>
      <c r="F1341" s="11">
        <v>688.11</v>
      </c>
    </row>
    <row r="1342" spans="1:6" ht="15.75" customHeight="1" x14ac:dyDescent="0.25">
      <c r="A1342" s="3" t="s">
        <v>121</v>
      </c>
      <c r="B1342" s="4"/>
      <c r="C1342" s="29">
        <f t="shared" ref="C1342:D1342" si="285">SUM(C1343:C1345)</f>
        <v>1715</v>
      </c>
      <c r="D1342" s="29">
        <f t="shared" si="285"/>
        <v>900</v>
      </c>
      <c r="E1342" s="20"/>
      <c r="F1342" s="10">
        <f>SUM(F1343:F1345)</f>
        <v>900</v>
      </c>
    </row>
    <row r="1343" spans="1:6" ht="15.75" customHeight="1" x14ac:dyDescent="0.25">
      <c r="A1343" s="31">
        <v>94812</v>
      </c>
      <c r="B1343" s="31" t="s">
        <v>1290</v>
      </c>
      <c r="C1343" s="21">
        <v>915</v>
      </c>
      <c r="D1343" s="21">
        <v>500</v>
      </c>
      <c r="E1343" s="21" t="s">
        <v>1291</v>
      </c>
      <c r="F1343" s="11">
        <v>500</v>
      </c>
    </row>
    <row r="1344" spans="1:6" ht="15.75" customHeight="1" x14ac:dyDescent="0.25">
      <c r="A1344" s="31">
        <v>94812</v>
      </c>
      <c r="B1344" s="31" t="s">
        <v>1292</v>
      </c>
      <c r="C1344" s="21">
        <v>400</v>
      </c>
      <c r="D1344" s="21">
        <v>400</v>
      </c>
      <c r="E1344" s="21"/>
      <c r="F1344" s="11">
        <v>400</v>
      </c>
    </row>
    <row r="1345" spans="1:6" ht="15.75" customHeight="1" x14ac:dyDescent="0.25">
      <c r="A1345" s="31">
        <v>94812</v>
      </c>
      <c r="B1345" s="31" t="s">
        <v>1293</v>
      </c>
      <c r="C1345" s="21">
        <v>400</v>
      </c>
      <c r="D1345" s="21">
        <v>0</v>
      </c>
      <c r="E1345" s="21" t="s">
        <v>1294</v>
      </c>
      <c r="F1345" s="11">
        <v>0</v>
      </c>
    </row>
    <row r="1346" spans="1:6" ht="15.75" customHeight="1" x14ac:dyDescent="0.25">
      <c r="A1346" s="3" t="s">
        <v>124</v>
      </c>
      <c r="B1346" s="4"/>
      <c r="C1346" s="29">
        <f t="shared" ref="C1346:D1346" si="286">C1347</f>
        <v>750</v>
      </c>
      <c r="D1346" s="29">
        <f t="shared" si="286"/>
        <v>750</v>
      </c>
      <c r="E1346" s="20"/>
      <c r="F1346" s="10">
        <f>F1347</f>
        <v>750</v>
      </c>
    </row>
    <row r="1347" spans="1:6" ht="15.75" customHeight="1" x14ac:dyDescent="0.25">
      <c r="A1347" s="31">
        <v>94812</v>
      </c>
      <c r="B1347" s="31" t="s">
        <v>1295</v>
      </c>
      <c r="C1347" s="21">
        <v>750</v>
      </c>
      <c r="D1347" s="21">
        <v>750</v>
      </c>
      <c r="E1347" s="21"/>
      <c r="F1347" s="11">
        <v>750</v>
      </c>
    </row>
    <row r="1348" spans="1:6" ht="15.75" customHeight="1" x14ac:dyDescent="0.25">
      <c r="A1348" s="5" t="s">
        <v>1296</v>
      </c>
      <c r="B1348" s="4"/>
      <c r="C1348" s="28">
        <f t="shared" ref="C1348:D1348" si="287">SUM(C1349,C1351)</f>
        <v>7290</v>
      </c>
      <c r="D1348" s="28">
        <f t="shared" si="287"/>
        <v>0</v>
      </c>
      <c r="E1348" s="19"/>
      <c r="F1348" s="9">
        <f>SUM(F1349,F1351)</f>
        <v>0</v>
      </c>
    </row>
    <row r="1349" spans="1:6" ht="15.75" customHeight="1" x14ac:dyDescent="0.25">
      <c r="A1349" s="3" t="s">
        <v>101</v>
      </c>
      <c r="B1349" s="4"/>
      <c r="C1349" s="29">
        <f t="shared" ref="C1349:D1349" si="288">SUM(C1350)</f>
        <v>1140</v>
      </c>
      <c r="D1349" s="29">
        <f t="shared" si="288"/>
        <v>0</v>
      </c>
      <c r="E1349" s="20"/>
      <c r="F1349" s="10">
        <f>SUM(F1350)</f>
        <v>0</v>
      </c>
    </row>
    <row r="1350" spans="1:6" ht="15.75" customHeight="1" x14ac:dyDescent="0.25">
      <c r="A1350" s="31">
        <v>94726</v>
      </c>
      <c r="B1350" s="31" t="s">
        <v>192</v>
      </c>
      <c r="C1350" s="21">
        <v>1140</v>
      </c>
      <c r="D1350" s="21">
        <v>0</v>
      </c>
      <c r="E1350" s="21" t="s">
        <v>177</v>
      </c>
      <c r="F1350" s="11">
        <v>0</v>
      </c>
    </row>
    <row r="1351" spans="1:6" ht="15.75" customHeight="1" x14ac:dyDescent="0.25">
      <c r="A1351" s="3" t="s">
        <v>121</v>
      </c>
      <c r="B1351" s="4"/>
      <c r="C1351" s="29">
        <f t="shared" ref="C1351:D1351" si="289">SUM(C1352:C1354)</f>
        <v>6150</v>
      </c>
      <c r="D1351" s="29">
        <f t="shared" si="289"/>
        <v>0</v>
      </c>
      <c r="E1351" s="20"/>
      <c r="F1351" s="10">
        <f>SUM(F1352:F1354)</f>
        <v>0</v>
      </c>
    </row>
    <row r="1352" spans="1:6" ht="15.75" customHeight="1" x14ac:dyDescent="0.25">
      <c r="A1352" s="31">
        <v>94726</v>
      </c>
      <c r="B1352" s="31" t="s">
        <v>1297</v>
      </c>
      <c r="C1352" s="21">
        <v>150</v>
      </c>
      <c r="D1352" s="21">
        <v>0</v>
      </c>
      <c r="E1352" s="21" t="s">
        <v>177</v>
      </c>
      <c r="F1352" s="11">
        <v>0</v>
      </c>
    </row>
    <row r="1353" spans="1:6" ht="15.75" customHeight="1" x14ac:dyDescent="0.25">
      <c r="A1353" s="31">
        <v>94726</v>
      </c>
      <c r="B1353" s="31" t="s">
        <v>1298</v>
      </c>
      <c r="C1353" s="21">
        <v>1000</v>
      </c>
      <c r="D1353" s="21">
        <v>0</v>
      </c>
      <c r="E1353" s="21" t="s">
        <v>328</v>
      </c>
      <c r="F1353" s="11">
        <v>0</v>
      </c>
    </row>
    <row r="1354" spans="1:6" ht="15.75" customHeight="1" x14ac:dyDescent="0.25">
      <c r="A1354" s="31">
        <v>94726</v>
      </c>
      <c r="B1354" s="31" t="s">
        <v>1299</v>
      </c>
      <c r="C1354" s="21">
        <v>5000</v>
      </c>
      <c r="D1354" s="21">
        <v>0</v>
      </c>
      <c r="E1354" s="21" t="s">
        <v>1300</v>
      </c>
      <c r="F1354" s="11">
        <v>0</v>
      </c>
    </row>
    <row r="1355" spans="1:6" ht="15.75" customHeight="1" x14ac:dyDescent="0.25">
      <c r="A1355" s="5" t="s">
        <v>77</v>
      </c>
      <c r="B1355" s="4"/>
      <c r="C1355" s="28">
        <f t="shared" ref="C1355:D1355" si="290">SUM(C1356,C1360,C1362)</f>
        <v>10041.5</v>
      </c>
      <c r="D1355" s="28">
        <f t="shared" si="290"/>
        <v>1233</v>
      </c>
      <c r="E1355" s="19"/>
      <c r="F1355" s="9">
        <f>SUM(F1356,F1360,F1362)</f>
        <v>1233</v>
      </c>
    </row>
    <row r="1356" spans="1:6" ht="15.75" customHeight="1" x14ac:dyDescent="0.25">
      <c r="A1356" s="3" t="s">
        <v>101</v>
      </c>
      <c r="B1356" s="4"/>
      <c r="C1356" s="29">
        <f t="shared" ref="C1356:D1356" si="291">SUM(C1357:C1359)</f>
        <v>2144</v>
      </c>
      <c r="D1356" s="29">
        <f t="shared" si="291"/>
        <v>1233</v>
      </c>
      <c r="E1356" s="20"/>
      <c r="F1356" s="10">
        <f>SUM(F1357:F1359)</f>
        <v>1233</v>
      </c>
    </row>
    <row r="1357" spans="1:6" ht="15.75" customHeight="1" x14ac:dyDescent="0.25">
      <c r="A1357" s="31">
        <v>94831</v>
      </c>
      <c r="B1357" s="31" t="s">
        <v>1301</v>
      </c>
      <c r="C1357" s="21">
        <v>1392</v>
      </c>
      <c r="D1357" s="21">
        <v>1044</v>
      </c>
      <c r="E1357" s="21" t="s">
        <v>1302</v>
      </c>
      <c r="F1357" s="11">
        <v>1044</v>
      </c>
    </row>
    <row r="1358" spans="1:6" ht="15.75" customHeight="1" x14ac:dyDescent="0.25">
      <c r="A1358" s="31">
        <v>94831</v>
      </c>
      <c r="B1358" s="31" t="s">
        <v>1303</v>
      </c>
      <c r="C1358" s="21">
        <v>252</v>
      </c>
      <c r="D1358" s="21">
        <v>189</v>
      </c>
      <c r="E1358" s="21" t="s">
        <v>1302</v>
      </c>
      <c r="F1358" s="11">
        <v>189</v>
      </c>
    </row>
    <row r="1359" spans="1:6" ht="15.75" customHeight="1" x14ac:dyDescent="0.25">
      <c r="A1359" s="31">
        <v>94831</v>
      </c>
      <c r="B1359" s="31" t="s">
        <v>1304</v>
      </c>
      <c r="C1359" s="21">
        <v>500</v>
      </c>
      <c r="D1359" s="21">
        <v>0</v>
      </c>
      <c r="E1359" s="21" t="s">
        <v>1305</v>
      </c>
      <c r="F1359" s="11">
        <v>0</v>
      </c>
    </row>
    <row r="1360" spans="1:6" ht="15.75" customHeight="1" x14ac:dyDescent="0.25">
      <c r="A1360" s="3" t="s">
        <v>121</v>
      </c>
      <c r="B1360" s="4"/>
      <c r="C1360" s="29">
        <f t="shared" ref="C1360:D1360" si="292">SUM(C1361)</f>
        <v>7397.5</v>
      </c>
      <c r="D1360" s="29">
        <f t="shared" si="292"/>
        <v>0</v>
      </c>
      <c r="E1360" s="20"/>
      <c r="F1360" s="10">
        <f>SUM(F1361)</f>
        <v>0</v>
      </c>
    </row>
    <row r="1361" spans="1:6" ht="15.75" customHeight="1" x14ac:dyDescent="0.25">
      <c r="A1361" s="31">
        <v>94831</v>
      </c>
      <c r="B1361" s="13" t="s">
        <v>1306</v>
      </c>
      <c r="C1361" s="21">
        <v>7397.5</v>
      </c>
      <c r="D1361" s="21">
        <v>0</v>
      </c>
      <c r="E1361" s="21" t="s">
        <v>1307</v>
      </c>
      <c r="F1361" s="11">
        <v>0</v>
      </c>
    </row>
    <row r="1362" spans="1:6" ht="15.75" customHeight="1" x14ac:dyDescent="0.25">
      <c r="A1362" s="3" t="s">
        <v>127</v>
      </c>
      <c r="B1362" s="4"/>
      <c r="C1362" s="29">
        <f t="shared" ref="C1362:D1362" si="293">C1363</f>
        <v>500</v>
      </c>
      <c r="D1362" s="29">
        <f t="shared" si="293"/>
        <v>0</v>
      </c>
      <c r="E1362" s="20"/>
      <c r="F1362" s="10">
        <f>F1363</f>
        <v>0</v>
      </c>
    </row>
    <row r="1363" spans="1:6" ht="15.75" customHeight="1" x14ac:dyDescent="0.25">
      <c r="A1363" s="31">
        <v>94831</v>
      </c>
      <c r="B1363" s="31" t="s">
        <v>1308</v>
      </c>
      <c r="C1363" s="21">
        <v>500</v>
      </c>
      <c r="D1363" s="21">
        <v>0</v>
      </c>
      <c r="E1363" s="21" t="s">
        <v>1307</v>
      </c>
      <c r="F1363" s="11">
        <v>0</v>
      </c>
    </row>
    <row r="1364" spans="1:6" ht="15.75" customHeight="1" x14ac:dyDescent="0.25">
      <c r="A1364" s="5" t="s">
        <v>78</v>
      </c>
      <c r="B1364" s="4"/>
      <c r="C1364" s="28">
        <f t="shared" ref="C1364:D1364" si="294">C1365</f>
        <v>50000</v>
      </c>
      <c r="D1364" s="28">
        <f t="shared" si="294"/>
        <v>44084</v>
      </c>
      <c r="E1364" s="19"/>
      <c r="F1364" s="9">
        <f t="shared" ref="F1364:F1365" si="295">F1365</f>
        <v>44083.65</v>
      </c>
    </row>
    <row r="1365" spans="1:6" ht="15.75" customHeight="1" x14ac:dyDescent="0.25">
      <c r="A1365" s="3" t="s">
        <v>101</v>
      </c>
      <c r="B1365" s="4"/>
      <c r="C1365" s="29">
        <f t="shared" ref="C1365:D1365" si="296">C1366</f>
        <v>50000</v>
      </c>
      <c r="D1365" s="29">
        <f t="shared" si="296"/>
        <v>44084</v>
      </c>
      <c r="E1365" s="20"/>
      <c r="F1365" s="10">
        <f t="shared" si="295"/>
        <v>44083.65</v>
      </c>
    </row>
    <row r="1366" spans="1:6" ht="15.75" customHeight="1" x14ac:dyDescent="0.25">
      <c r="A1366" s="31">
        <v>94659</v>
      </c>
      <c r="B1366" s="31" t="s">
        <v>1309</v>
      </c>
      <c r="C1366" s="21">
        <v>50000</v>
      </c>
      <c r="D1366" s="21">
        <v>44084</v>
      </c>
      <c r="E1366" s="21" t="s">
        <v>265</v>
      </c>
      <c r="F1366" s="11">
        <v>44083.65</v>
      </c>
    </row>
    <row r="1367" spans="1:6" ht="15.75" customHeight="1" x14ac:dyDescent="0.25">
      <c r="A1367" s="5" t="s">
        <v>79</v>
      </c>
      <c r="B1367" s="4"/>
      <c r="C1367" s="28">
        <f t="shared" ref="C1367:D1367" si="297">C1368</f>
        <v>14000</v>
      </c>
      <c r="D1367" s="28">
        <f t="shared" si="297"/>
        <v>13992</v>
      </c>
      <c r="E1367" s="19"/>
      <c r="F1367" s="9">
        <f t="shared" ref="F1367:F1368" si="298">F1368</f>
        <v>13992</v>
      </c>
    </row>
    <row r="1368" spans="1:6" ht="15.75" customHeight="1" x14ac:dyDescent="0.25">
      <c r="A1368" s="3" t="s">
        <v>101</v>
      </c>
      <c r="B1368" s="4"/>
      <c r="C1368" s="29">
        <f t="shared" ref="C1368:D1368" si="299">C1369</f>
        <v>14000</v>
      </c>
      <c r="D1368" s="29">
        <f t="shared" si="299"/>
        <v>13992</v>
      </c>
      <c r="E1368" s="20"/>
      <c r="F1368" s="10">
        <f t="shared" si="298"/>
        <v>13992</v>
      </c>
    </row>
    <row r="1369" spans="1:6" ht="15.75" customHeight="1" x14ac:dyDescent="0.25">
      <c r="A1369" s="31">
        <v>94575</v>
      </c>
      <c r="B1369" s="31" t="s">
        <v>1310</v>
      </c>
      <c r="C1369" s="21">
        <v>14000</v>
      </c>
      <c r="D1369" s="21">
        <v>13992</v>
      </c>
      <c r="E1369" s="21" t="s">
        <v>265</v>
      </c>
      <c r="F1369" s="11">
        <v>13992</v>
      </c>
    </row>
    <row r="1370" spans="1:6" ht="15.75" customHeight="1" x14ac:dyDescent="0.25">
      <c r="A1370" s="5" t="s">
        <v>80</v>
      </c>
      <c r="B1370" s="4"/>
      <c r="C1370" s="28">
        <f t="shared" ref="C1370:D1370" si="300">SUM(C1371,C1373,C1382,C1386)</f>
        <v>14068.9</v>
      </c>
      <c r="D1370" s="28">
        <f t="shared" si="300"/>
        <v>6212.4</v>
      </c>
      <c r="E1370" s="19"/>
      <c r="F1370" s="9">
        <f>SUM(F1371,F1373,F1382,F1386)</f>
        <v>6212.4</v>
      </c>
    </row>
    <row r="1371" spans="1:6" ht="15.75" customHeight="1" x14ac:dyDescent="0.25">
      <c r="A1371" s="3" t="s">
        <v>101</v>
      </c>
      <c r="B1371" s="4"/>
      <c r="C1371" s="29">
        <f t="shared" ref="C1371:D1371" si="301">SUM(C1372)</f>
        <v>50</v>
      </c>
      <c r="D1371" s="29">
        <f t="shared" si="301"/>
        <v>50</v>
      </c>
      <c r="E1371" s="20"/>
      <c r="F1371" s="10">
        <f>SUM(F1372)</f>
        <v>50</v>
      </c>
    </row>
    <row r="1372" spans="1:6" ht="15.75" customHeight="1" x14ac:dyDescent="0.25">
      <c r="A1372" s="31">
        <v>94841</v>
      </c>
      <c r="B1372" s="31" t="s">
        <v>1311</v>
      </c>
      <c r="C1372" s="21">
        <v>50</v>
      </c>
      <c r="D1372" s="21">
        <v>50</v>
      </c>
      <c r="E1372" s="21"/>
      <c r="F1372" s="11">
        <v>50</v>
      </c>
    </row>
    <row r="1373" spans="1:6" ht="15.75" customHeight="1" x14ac:dyDescent="0.25">
      <c r="A1373" s="3" t="s">
        <v>121</v>
      </c>
      <c r="B1373" s="4"/>
      <c r="C1373" s="29">
        <f t="shared" ref="C1373:D1373" si="302">SUM(C1374:C1381)</f>
        <v>8750</v>
      </c>
      <c r="D1373" s="29">
        <f t="shared" si="302"/>
        <v>2000</v>
      </c>
      <c r="E1373" s="20"/>
      <c r="F1373" s="10">
        <f>SUM(F1374:F1381)</f>
        <v>2000</v>
      </c>
    </row>
    <row r="1374" spans="1:6" ht="15.75" customHeight="1" x14ac:dyDescent="0.25">
      <c r="A1374" s="31">
        <v>94841</v>
      </c>
      <c r="B1374" s="31" t="s">
        <v>1312</v>
      </c>
      <c r="C1374" s="21">
        <v>1000</v>
      </c>
      <c r="D1374" s="21">
        <v>1000</v>
      </c>
      <c r="E1374" s="21"/>
      <c r="F1374" s="11">
        <v>1000</v>
      </c>
    </row>
    <row r="1375" spans="1:6" ht="15.75" customHeight="1" x14ac:dyDescent="0.25">
      <c r="A1375" s="31">
        <v>94841</v>
      </c>
      <c r="B1375" s="31" t="s">
        <v>1313</v>
      </c>
      <c r="C1375" s="21">
        <v>750</v>
      </c>
      <c r="D1375" s="21">
        <v>0</v>
      </c>
      <c r="E1375" s="21" t="s">
        <v>1314</v>
      </c>
      <c r="F1375" s="11">
        <v>0</v>
      </c>
    </row>
    <row r="1376" spans="1:6" ht="15.75" customHeight="1" x14ac:dyDescent="0.25">
      <c r="A1376" s="31">
        <v>94841</v>
      </c>
      <c r="B1376" s="31" t="s">
        <v>1315</v>
      </c>
      <c r="C1376" s="21">
        <v>1000</v>
      </c>
      <c r="D1376" s="21">
        <v>0</v>
      </c>
      <c r="E1376" s="21" t="s">
        <v>1314</v>
      </c>
      <c r="F1376" s="11">
        <v>0</v>
      </c>
    </row>
    <row r="1377" spans="1:6" ht="15.75" customHeight="1" x14ac:dyDescent="0.25">
      <c r="A1377" s="31">
        <v>94841</v>
      </c>
      <c r="B1377" s="31" t="s">
        <v>1316</v>
      </c>
      <c r="C1377" s="21">
        <v>750</v>
      </c>
      <c r="D1377" s="21">
        <v>0</v>
      </c>
      <c r="E1377" s="21" t="s">
        <v>1314</v>
      </c>
      <c r="F1377" s="11">
        <v>0</v>
      </c>
    </row>
    <row r="1378" spans="1:6" ht="15.75" customHeight="1" x14ac:dyDescent="0.25">
      <c r="A1378" s="31">
        <v>94841</v>
      </c>
      <c r="B1378" s="31" t="s">
        <v>1317</v>
      </c>
      <c r="C1378" s="21">
        <v>3000</v>
      </c>
      <c r="D1378" s="21">
        <v>1000</v>
      </c>
      <c r="E1378" s="21" t="s">
        <v>1318</v>
      </c>
      <c r="F1378" s="11">
        <v>1000</v>
      </c>
    </row>
    <row r="1379" spans="1:6" ht="15.75" customHeight="1" x14ac:dyDescent="0.25">
      <c r="A1379" s="31">
        <v>94841</v>
      </c>
      <c r="B1379" s="31" t="s">
        <v>1319</v>
      </c>
      <c r="C1379" s="21">
        <v>750</v>
      </c>
      <c r="D1379" s="21">
        <v>0</v>
      </c>
      <c r="E1379" s="21" t="s">
        <v>1314</v>
      </c>
      <c r="F1379" s="11">
        <v>0</v>
      </c>
    </row>
    <row r="1380" spans="1:6" ht="15.75" customHeight="1" x14ac:dyDescent="0.25">
      <c r="A1380" s="31">
        <v>94841</v>
      </c>
      <c r="B1380" s="31" t="s">
        <v>1320</v>
      </c>
      <c r="C1380" s="21">
        <v>1000</v>
      </c>
      <c r="D1380" s="21">
        <v>0</v>
      </c>
      <c r="E1380" s="21" t="s">
        <v>1314</v>
      </c>
      <c r="F1380" s="11">
        <v>0</v>
      </c>
    </row>
    <row r="1381" spans="1:6" ht="15.75" customHeight="1" x14ac:dyDescent="0.25">
      <c r="A1381" s="31">
        <v>94841</v>
      </c>
      <c r="B1381" s="31" t="s">
        <v>1321</v>
      </c>
      <c r="C1381" s="21">
        <v>500</v>
      </c>
      <c r="D1381" s="21">
        <v>0</v>
      </c>
      <c r="E1381" s="21" t="s">
        <v>1314</v>
      </c>
      <c r="F1381" s="11">
        <v>0</v>
      </c>
    </row>
    <row r="1382" spans="1:6" ht="15.75" customHeight="1" x14ac:dyDescent="0.25">
      <c r="A1382" s="3" t="s">
        <v>124</v>
      </c>
      <c r="B1382" s="4"/>
      <c r="C1382" s="29">
        <f t="shared" ref="C1382:D1382" si="303">SUM(C1383:C1385)</f>
        <v>3268.9</v>
      </c>
      <c r="D1382" s="29">
        <f t="shared" si="303"/>
        <v>3162.4</v>
      </c>
      <c r="E1382" s="20"/>
      <c r="F1382" s="10">
        <f>SUM(F1383:F1385)</f>
        <v>3162.4</v>
      </c>
    </row>
    <row r="1383" spans="1:6" ht="15.75" customHeight="1" x14ac:dyDescent="0.25">
      <c r="A1383" s="31">
        <v>94841</v>
      </c>
      <c r="B1383" s="31" t="s">
        <v>1322</v>
      </c>
      <c r="C1383" s="21">
        <v>3000</v>
      </c>
      <c r="D1383" s="21">
        <v>3000</v>
      </c>
      <c r="E1383" s="21"/>
      <c r="F1383" s="11">
        <v>3000</v>
      </c>
    </row>
    <row r="1384" spans="1:6" ht="15.75" customHeight="1" x14ac:dyDescent="0.25">
      <c r="A1384" s="31">
        <v>94841</v>
      </c>
      <c r="B1384" s="31" t="s">
        <v>1316</v>
      </c>
      <c r="C1384" s="21">
        <v>166.8</v>
      </c>
      <c r="D1384" s="21">
        <v>162.4</v>
      </c>
      <c r="E1384" s="21" t="s">
        <v>283</v>
      </c>
      <c r="F1384" s="11">
        <v>162.4</v>
      </c>
    </row>
    <row r="1385" spans="1:6" ht="15.75" customHeight="1" x14ac:dyDescent="0.25">
      <c r="A1385" s="31">
        <v>94841</v>
      </c>
      <c r="B1385" s="31" t="s">
        <v>1321</v>
      </c>
      <c r="C1385" s="21">
        <v>102.1</v>
      </c>
      <c r="D1385" s="21">
        <v>0</v>
      </c>
      <c r="E1385" s="21" t="s">
        <v>1323</v>
      </c>
      <c r="F1385" s="11">
        <v>0</v>
      </c>
    </row>
    <row r="1386" spans="1:6" ht="15.75" customHeight="1" x14ac:dyDescent="0.25">
      <c r="A1386" s="3" t="s">
        <v>127</v>
      </c>
      <c r="B1386" s="4"/>
      <c r="C1386" s="29">
        <f t="shared" ref="C1386:D1386" si="304">SUM(C1387)</f>
        <v>2000</v>
      </c>
      <c r="D1386" s="29">
        <f t="shared" si="304"/>
        <v>1000</v>
      </c>
      <c r="E1386" s="20"/>
      <c r="F1386" s="10">
        <f>SUM(F1387)</f>
        <v>1000</v>
      </c>
    </row>
    <row r="1387" spans="1:6" ht="15.75" customHeight="1" x14ac:dyDescent="0.25">
      <c r="A1387" s="31">
        <v>94841</v>
      </c>
      <c r="B1387" s="31" t="s">
        <v>1324</v>
      </c>
      <c r="C1387" s="21">
        <v>2000</v>
      </c>
      <c r="D1387" s="21">
        <v>1000</v>
      </c>
      <c r="E1387" s="21" t="s">
        <v>367</v>
      </c>
      <c r="F1387" s="11">
        <v>1000</v>
      </c>
    </row>
    <row r="1388" spans="1:6" ht="15.75" customHeight="1" x14ac:dyDescent="0.25">
      <c r="A1388" s="5" t="s">
        <v>81</v>
      </c>
      <c r="B1388" s="4"/>
      <c r="C1388" s="28">
        <f t="shared" ref="C1388:D1388" si="305">SUM(C1389,C1394,C1411)</f>
        <v>59545</v>
      </c>
      <c r="D1388" s="28">
        <f t="shared" si="305"/>
        <v>6164</v>
      </c>
      <c r="E1388" s="19"/>
      <c r="F1388" s="9">
        <f>SUM(F1389,F1394,F1411)</f>
        <v>6164</v>
      </c>
    </row>
    <row r="1389" spans="1:6" ht="15.75" customHeight="1" x14ac:dyDescent="0.25">
      <c r="A1389" s="3" t="s">
        <v>101</v>
      </c>
      <c r="B1389" s="4"/>
      <c r="C1389" s="29">
        <f t="shared" ref="C1389:D1389" si="306">SUM(C1390:C1393)</f>
        <v>6178</v>
      </c>
      <c r="D1389" s="29">
        <f t="shared" si="306"/>
        <v>2124</v>
      </c>
      <c r="E1389" s="20"/>
      <c r="F1389" s="10">
        <f>SUM(F1390:F1393)</f>
        <v>2124</v>
      </c>
    </row>
    <row r="1390" spans="1:6" ht="15.75" customHeight="1" x14ac:dyDescent="0.25">
      <c r="A1390" s="31">
        <v>94598</v>
      </c>
      <c r="B1390" s="31" t="s">
        <v>344</v>
      </c>
      <c r="C1390" s="21">
        <v>54</v>
      </c>
      <c r="D1390" s="21">
        <v>0</v>
      </c>
      <c r="E1390" s="21" t="s">
        <v>177</v>
      </c>
      <c r="F1390" s="11">
        <v>0</v>
      </c>
    </row>
    <row r="1391" spans="1:6" ht="15.75" customHeight="1" x14ac:dyDescent="0.25">
      <c r="A1391" s="31">
        <v>94598</v>
      </c>
      <c r="B1391" s="31" t="s">
        <v>1325</v>
      </c>
      <c r="C1391" s="21">
        <v>1980</v>
      </c>
      <c r="D1391" s="21">
        <v>1980</v>
      </c>
      <c r="E1391" s="21"/>
      <c r="F1391" s="11">
        <v>1980</v>
      </c>
    </row>
    <row r="1392" spans="1:6" ht="15.75" customHeight="1" x14ac:dyDescent="0.25">
      <c r="A1392" s="31">
        <v>94598</v>
      </c>
      <c r="B1392" s="31" t="s">
        <v>1326</v>
      </c>
      <c r="C1392" s="21">
        <v>144</v>
      </c>
      <c r="D1392" s="21">
        <v>144</v>
      </c>
      <c r="E1392" s="21"/>
      <c r="F1392" s="11">
        <v>144</v>
      </c>
    </row>
    <row r="1393" spans="1:6" ht="15.75" customHeight="1" x14ac:dyDescent="0.25">
      <c r="A1393" s="31">
        <v>94598</v>
      </c>
      <c r="B1393" s="31" t="s">
        <v>1327</v>
      </c>
      <c r="C1393" s="21">
        <v>4000</v>
      </c>
      <c r="D1393" s="21">
        <v>0</v>
      </c>
      <c r="E1393" s="21" t="s">
        <v>1328</v>
      </c>
      <c r="F1393" s="11">
        <v>0</v>
      </c>
    </row>
    <row r="1394" spans="1:6" ht="15.75" customHeight="1" x14ac:dyDescent="0.25">
      <c r="A1394" s="3" t="s">
        <v>121</v>
      </c>
      <c r="B1394" s="4"/>
      <c r="C1394" s="29">
        <f t="shared" ref="C1394:D1394" si="307">SUM(C1395:C1410)</f>
        <v>14840</v>
      </c>
      <c r="D1394" s="29">
        <f t="shared" si="307"/>
        <v>4040</v>
      </c>
      <c r="E1394" s="20"/>
      <c r="F1394" s="10">
        <f>SUM(F1395:F1410)</f>
        <v>4040</v>
      </c>
    </row>
    <row r="1395" spans="1:6" ht="15.75" customHeight="1" x14ac:dyDescent="0.25">
      <c r="A1395" s="31">
        <v>94598</v>
      </c>
      <c r="B1395" s="31" t="s">
        <v>1329</v>
      </c>
      <c r="C1395" s="21">
        <v>12500</v>
      </c>
      <c r="D1395" s="21">
        <v>4000</v>
      </c>
      <c r="E1395" s="21" t="s">
        <v>690</v>
      </c>
      <c r="F1395" s="11">
        <v>4000</v>
      </c>
    </row>
    <row r="1396" spans="1:6" ht="15.75" customHeight="1" x14ac:dyDescent="0.25">
      <c r="A1396" s="31">
        <v>94598</v>
      </c>
      <c r="B1396" s="31" t="s">
        <v>1247</v>
      </c>
      <c r="C1396" s="21">
        <v>200</v>
      </c>
      <c r="D1396" s="21">
        <v>0</v>
      </c>
      <c r="E1396" s="21" t="s">
        <v>177</v>
      </c>
      <c r="F1396" s="11">
        <v>0</v>
      </c>
    </row>
    <row r="1397" spans="1:6" ht="15.75" customHeight="1" x14ac:dyDescent="0.25">
      <c r="A1397" s="31">
        <v>94598</v>
      </c>
      <c r="B1397" s="31" t="s">
        <v>1330</v>
      </c>
      <c r="C1397" s="21">
        <v>300</v>
      </c>
      <c r="D1397" s="21">
        <v>0</v>
      </c>
      <c r="E1397" s="21" t="s">
        <v>177</v>
      </c>
      <c r="F1397" s="11">
        <v>0</v>
      </c>
    </row>
    <row r="1398" spans="1:6" ht="15.75" customHeight="1" x14ac:dyDescent="0.25">
      <c r="A1398" s="31">
        <v>94598</v>
      </c>
      <c r="B1398" s="31" t="s">
        <v>1331</v>
      </c>
      <c r="C1398" s="21">
        <v>30</v>
      </c>
      <c r="D1398" s="21">
        <v>0</v>
      </c>
      <c r="E1398" s="21" t="s">
        <v>265</v>
      </c>
      <c r="F1398" s="11">
        <v>0</v>
      </c>
    </row>
    <row r="1399" spans="1:6" ht="15.75" customHeight="1" x14ac:dyDescent="0.25">
      <c r="A1399" s="31">
        <v>94598</v>
      </c>
      <c r="B1399" s="31" t="s">
        <v>1332</v>
      </c>
      <c r="C1399" s="21">
        <v>20</v>
      </c>
      <c r="D1399" s="21">
        <v>0</v>
      </c>
      <c r="E1399" s="21" t="s">
        <v>265</v>
      </c>
      <c r="F1399" s="11">
        <v>0</v>
      </c>
    </row>
    <row r="1400" spans="1:6" ht="15.75" customHeight="1" x14ac:dyDescent="0.25">
      <c r="A1400" s="31">
        <v>94598</v>
      </c>
      <c r="B1400" s="31" t="s">
        <v>1333</v>
      </c>
      <c r="C1400" s="21">
        <v>30</v>
      </c>
      <c r="D1400" s="21">
        <v>30</v>
      </c>
      <c r="E1400" s="21"/>
      <c r="F1400" s="11">
        <v>30</v>
      </c>
    </row>
    <row r="1401" spans="1:6" ht="15.75" customHeight="1" x14ac:dyDescent="0.25">
      <c r="A1401" s="31">
        <v>94598</v>
      </c>
      <c r="B1401" s="31" t="s">
        <v>1334</v>
      </c>
      <c r="C1401" s="21">
        <v>15</v>
      </c>
      <c r="D1401" s="21">
        <v>10</v>
      </c>
      <c r="E1401" s="21" t="s">
        <v>265</v>
      </c>
      <c r="F1401" s="11">
        <v>10</v>
      </c>
    </row>
    <row r="1402" spans="1:6" ht="15.75" customHeight="1" x14ac:dyDescent="0.25">
      <c r="A1402" s="31">
        <v>94598</v>
      </c>
      <c r="B1402" s="31" t="s">
        <v>1335</v>
      </c>
      <c r="C1402" s="21">
        <v>25</v>
      </c>
      <c r="D1402" s="21">
        <v>0</v>
      </c>
      <c r="E1402" s="21" t="s">
        <v>177</v>
      </c>
      <c r="F1402" s="11">
        <v>0</v>
      </c>
    </row>
    <row r="1403" spans="1:6" ht="15.75" customHeight="1" x14ac:dyDescent="0.25">
      <c r="A1403" s="31">
        <v>94598</v>
      </c>
      <c r="B1403" s="31" t="s">
        <v>1336</v>
      </c>
      <c r="C1403" s="21">
        <v>65</v>
      </c>
      <c r="D1403" s="21">
        <v>0</v>
      </c>
      <c r="E1403" s="21" t="s">
        <v>1096</v>
      </c>
      <c r="F1403" s="11">
        <v>0</v>
      </c>
    </row>
    <row r="1404" spans="1:6" ht="15.75" customHeight="1" x14ac:dyDescent="0.25">
      <c r="A1404" s="31">
        <v>94598</v>
      </c>
      <c r="B1404" s="31" t="s">
        <v>1337</v>
      </c>
      <c r="C1404" s="21">
        <v>40</v>
      </c>
      <c r="D1404" s="21">
        <v>0</v>
      </c>
      <c r="E1404" s="21" t="s">
        <v>1096</v>
      </c>
      <c r="F1404" s="11">
        <v>0</v>
      </c>
    </row>
    <row r="1405" spans="1:6" ht="15.75" customHeight="1" x14ac:dyDescent="0.25">
      <c r="A1405" s="31">
        <v>94598</v>
      </c>
      <c r="B1405" s="31" t="s">
        <v>1338</v>
      </c>
      <c r="C1405" s="21">
        <v>90</v>
      </c>
      <c r="D1405" s="21">
        <v>0</v>
      </c>
      <c r="E1405" s="21" t="s">
        <v>1096</v>
      </c>
      <c r="F1405" s="11">
        <v>0</v>
      </c>
    </row>
    <row r="1406" spans="1:6" ht="15.75" customHeight="1" x14ac:dyDescent="0.25">
      <c r="A1406" s="31">
        <v>94598</v>
      </c>
      <c r="B1406" s="31" t="s">
        <v>1339</v>
      </c>
      <c r="C1406" s="21">
        <v>300</v>
      </c>
      <c r="D1406" s="21">
        <v>0</v>
      </c>
      <c r="E1406" s="21" t="s">
        <v>1096</v>
      </c>
      <c r="F1406" s="11">
        <v>0</v>
      </c>
    </row>
    <row r="1407" spans="1:6" ht="15.75" customHeight="1" x14ac:dyDescent="0.25">
      <c r="A1407" s="31">
        <v>94598</v>
      </c>
      <c r="B1407" s="31" t="s">
        <v>1340</v>
      </c>
      <c r="C1407" s="21">
        <v>75</v>
      </c>
      <c r="D1407" s="21">
        <v>0</v>
      </c>
      <c r="E1407" s="21" t="s">
        <v>1096</v>
      </c>
      <c r="F1407" s="11">
        <v>0</v>
      </c>
    </row>
    <row r="1408" spans="1:6" ht="15.75" customHeight="1" x14ac:dyDescent="0.25">
      <c r="A1408" s="31">
        <v>94598</v>
      </c>
      <c r="B1408" s="31" t="s">
        <v>1341</v>
      </c>
      <c r="C1408" s="21">
        <v>90</v>
      </c>
      <c r="D1408" s="21">
        <v>0</v>
      </c>
      <c r="E1408" s="21" t="s">
        <v>1096</v>
      </c>
      <c r="F1408" s="11">
        <v>0</v>
      </c>
    </row>
    <row r="1409" spans="1:6" ht="15.75" customHeight="1" x14ac:dyDescent="0.25">
      <c r="A1409" s="31">
        <v>94598</v>
      </c>
      <c r="B1409" s="31" t="s">
        <v>1342</v>
      </c>
      <c r="C1409" s="21">
        <v>60</v>
      </c>
      <c r="D1409" s="21">
        <v>0</v>
      </c>
      <c r="E1409" s="21" t="s">
        <v>1096</v>
      </c>
      <c r="F1409" s="11">
        <v>0</v>
      </c>
    </row>
    <row r="1410" spans="1:6" ht="15.75" customHeight="1" x14ac:dyDescent="0.25">
      <c r="A1410" s="31">
        <v>94598</v>
      </c>
      <c r="B1410" s="31" t="s">
        <v>1343</v>
      </c>
      <c r="C1410" s="21">
        <v>1000</v>
      </c>
      <c r="D1410" s="21">
        <v>0</v>
      </c>
      <c r="E1410" s="21" t="s">
        <v>177</v>
      </c>
      <c r="F1410" s="11">
        <v>0</v>
      </c>
    </row>
    <row r="1411" spans="1:6" ht="15.75" customHeight="1" x14ac:dyDescent="0.25">
      <c r="A1411" s="3" t="s">
        <v>127</v>
      </c>
      <c r="B1411" s="4"/>
      <c r="C1411" s="29">
        <f t="shared" ref="C1411:D1411" si="308">SUM(C1412)</f>
        <v>38527</v>
      </c>
      <c r="D1411" s="29">
        <f t="shared" si="308"/>
        <v>0</v>
      </c>
      <c r="E1411" s="20"/>
      <c r="F1411" s="10">
        <f>SUM(F1412)</f>
        <v>0</v>
      </c>
    </row>
    <row r="1412" spans="1:6" ht="15.75" customHeight="1" x14ac:dyDescent="0.25">
      <c r="A1412" s="31">
        <v>94598</v>
      </c>
      <c r="B1412" s="31" t="s">
        <v>1344</v>
      </c>
      <c r="C1412" s="21">
        <v>38527</v>
      </c>
      <c r="D1412" s="21">
        <v>0</v>
      </c>
      <c r="E1412" s="21" t="s">
        <v>1345</v>
      </c>
      <c r="F1412" s="11">
        <v>0</v>
      </c>
    </row>
    <row r="1413" spans="1:6" ht="15.75" customHeight="1" x14ac:dyDescent="0.25">
      <c r="A1413" s="5" t="s">
        <v>82</v>
      </c>
      <c r="B1413" s="4"/>
      <c r="C1413" s="28">
        <f t="shared" ref="C1413:D1413" si="309">SUM(C1414)</f>
        <v>1683</v>
      </c>
      <c r="D1413" s="28">
        <f t="shared" si="309"/>
        <v>1519</v>
      </c>
      <c r="E1413" s="19"/>
      <c r="F1413" s="9">
        <f>SUM(F1414)</f>
        <v>1519</v>
      </c>
    </row>
    <row r="1414" spans="1:6" ht="15.75" customHeight="1" x14ac:dyDescent="0.25">
      <c r="A1414" s="3" t="s">
        <v>121</v>
      </c>
      <c r="B1414" s="4"/>
      <c r="C1414" s="29">
        <f>SUM(C1415:C1423)</f>
        <v>1683</v>
      </c>
      <c r="D1414" s="29">
        <f>SUM(D1415:D1424)</f>
        <v>1519</v>
      </c>
      <c r="E1414" s="20"/>
      <c r="F1414" s="10">
        <f>SUM(F1415:F1424)</f>
        <v>1519</v>
      </c>
    </row>
    <row r="1415" spans="1:6" ht="15.75" customHeight="1" x14ac:dyDescent="0.25">
      <c r="A1415" s="31">
        <v>94803</v>
      </c>
      <c r="B1415" s="31" t="s">
        <v>1346</v>
      </c>
      <c r="C1415" s="21">
        <v>300</v>
      </c>
      <c r="D1415" s="21">
        <v>291</v>
      </c>
      <c r="E1415" s="21" t="s">
        <v>265</v>
      </c>
      <c r="F1415" s="11">
        <v>291</v>
      </c>
    </row>
    <row r="1416" spans="1:6" ht="15.75" customHeight="1" x14ac:dyDescent="0.25">
      <c r="A1416" s="31">
        <v>94803</v>
      </c>
      <c r="B1416" s="31" t="s">
        <v>1347</v>
      </c>
      <c r="C1416" s="21">
        <v>183</v>
      </c>
      <c r="D1416" s="21">
        <v>183</v>
      </c>
      <c r="E1416" s="21"/>
      <c r="F1416" s="11">
        <v>183</v>
      </c>
    </row>
    <row r="1417" spans="1:6" ht="15.75" customHeight="1" x14ac:dyDescent="0.25">
      <c r="A1417" s="31">
        <v>94803</v>
      </c>
      <c r="B1417" s="31" t="s">
        <v>1348</v>
      </c>
      <c r="C1417" s="21">
        <v>300</v>
      </c>
      <c r="D1417" s="21">
        <v>295</v>
      </c>
      <c r="E1417" s="21" t="s">
        <v>265</v>
      </c>
      <c r="F1417" s="11">
        <v>295</v>
      </c>
    </row>
    <row r="1418" spans="1:6" ht="15.75" customHeight="1" x14ac:dyDescent="0.25">
      <c r="A1418" s="31">
        <v>94803</v>
      </c>
      <c r="B1418" s="31" t="s">
        <v>1349</v>
      </c>
      <c r="C1418" s="21">
        <v>320</v>
      </c>
      <c r="D1418" s="21">
        <v>320</v>
      </c>
      <c r="E1418" s="21"/>
      <c r="F1418" s="11">
        <v>320</v>
      </c>
    </row>
    <row r="1419" spans="1:6" ht="15.75" customHeight="1" x14ac:dyDescent="0.25">
      <c r="A1419" s="31">
        <v>94803</v>
      </c>
      <c r="B1419" s="31" t="s">
        <v>1350</v>
      </c>
      <c r="C1419" s="21">
        <v>300</v>
      </c>
      <c r="D1419" s="21">
        <v>150</v>
      </c>
      <c r="E1419" s="21" t="s">
        <v>1351</v>
      </c>
      <c r="F1419" s="11">
        <v>150</v>
      </c>
    </row>
    <row r="1420" spans="1:6" ht="15.75" customHeight="1" x14ac:dyDescent="0.25">
      <c r="A1420" s="31">
        <v>94803</v>
      </c>
      <c r="B1420" s="31" t="s">
        <v>1352</v>
      </c>
      <c r="C1420" s="21">
        <v>120</v>
      </c>
      <c r="D1420" s="21">
        <v>120</v>
      </c>
      <c r="E1420" s="21"/>
      <c r="F1420" s="11">
        <v>120</v>
      </c>
    </row>
    <row r="1421" spans="1:6" ht="15.75" customHeight="1" x14ac:dyDescent="0.25">
      <c r="A1421" s="31">
        <v>94803</v>
      </c>
      <c r="B1421" s="13" t="s">
        <v>1353</v>
      </c>
      <c r="C1421" s="21">
        <v>80</v>
      </c>
      <c r="D1421" s="21">
        <v>50</v>
      </c>
      <c r="E1421" s="21"/>
      <c r="F1421" s="11">
        <v>50</v>
      </c>
    </row>
    <row r="1422" spans="1:6" ht="15.75" customHeight="1" x14ac:dyDescent="0.25">
      <c r="A1422" s="31">
        <v>94803</v>
      </c>
      <c r="B1422" s="13" t="s">
        <v>1354</v>
      </c>
      <c r="C1422" s="21">
        <v>0</v>
      </c>
      <c r="D1422" s="21">
        <v>30</v>
      </c>
      <c r="E1422" s="21" t="s">
        <v>103</v>
      </c>
      <c r="F1422" s="11">
        <v>30</v>
      </c>
    </row>
    <row r="1423" spans="1:6" ht="15.75" customHeight="1" x14ac:dyDescent="0.25">
      <c r="A1423" s="31">
        <v>94803</v>
      </c>
      <c r="B1423" s="13" t="s">
        <v>1355</v>
      </c>
      <c r="C1423" s="21">
        <v>80</v>
      </c>
      <c r="D1423" s="21">
        <v>50</v>
      </c>
      <c r="E1423" s="21"/>
      <c r="F1423" s="11">
        <v>50</v>
      </c>
    </row>
    <row r="1424" spans="1:6" ht="15.75" customHeight="1" x14ac:dyDescent="0.25">
      <c r="A1424" s="31">
        <v>94803</v>
      </c>
      <c r="B1424" s="13" t="s">
        <v>1356</v>
      </c>
      <c r="C1424" s="21">
        <v>0</v>
      </c>
      <c r="D1424" s="21">
        <v>30</v>
      </c>
      <c r="E1424" s="21" t="s">
        <v>103</v>
      </c>
      <c r="F1424" s="11">
        <v>30</v>
      </c>
    </row>
    <row r="1425" spans="1:6" ht="15.75" customHeight="1" x14ac:dyDescent="0.25">
      <c r="A1425" s="5" t="s">
        <v>83</v>
      </c>
      <c r="B1425" s="4"/>
      <c r="C1425" s="28">
        <f t="shared" ref="C1425:D1425" si="310">SUM(C1426,C1431)</f>
        <v>4703</v>
      </c>
      <c r="D1425" s="28">
        <f t="shared" si="310"/>
        <v>0</v>
      </c>
      <c r="E1425" s="19"/>
      <c r="F1425" s="9">
        <f>SUM(F1426,F1431)</f>
        <v>0</v>
      </c>
    </row>
    <row r="1426" spans="1:6" ht="15.75" customHeight="1" x14ac:dyDescent="0.25">
      <c r="A1426" s="3" t="s">
        <v>101</v>
      </c>
      <c r="B1426" s="4"/>
      <c r="C1426" s="29">
        <f t="shared" ref="C1426:D1426" si="311">SUM(C1427:C1430)</f>
        <v>4003</v>
      </c>
      <c r="D1426" s="29">
        <f t="shared" si="311"/>
        <v>0</v>
      </c>
      <c r="E1426" s="20"/>
      <c r="F1426" s="10">
        <f>SUM(F1427:F1430)</f>
        <v>0</v>
      </c>
    </row>
    <row r="1427" spans="1:6" ht="15.75" customHeight="1" x14ac:dyDescent="0.25">
      <c r="A1427" s="31">
        <v>94924</v>
      </c>
      <c r="B1427" s="31" t="s">
        <v>1357</v>
      </c>
      <c r="C1427" s="21">
        <v>3500</v>
      </c>
      <c r="D1427" s="21">
        <v>0</v>
      </c>
      <c r="E1427" s="21" t="s">
        <v>1020</v>
      </c>
      <c r="F1427" s="11">
        <v>0</v>
      </c>
    </row>
    <row r="1428" spans="1:6" ht="15.75" customHeight="1" x14ac:dyDescent="0.25">
      <c r="A1428" s="31">
        <v>94924</v>
      </c>
      <c r="B1428" s="31" t="s">
        <v>1358</v>
      </c>
      <c r="C1428" s="21">
        <v>20</v>
      </c>
      <c r="D1428" s="21">
        <v>0</v>
      </c>
      <c r="E1428" s="21" t="s">
        <v>1020</v>
      </c>
      <c r="F1428" s="11">
        <v>0</v>
      </c>
    </row>
    <row r="1429" spans="1:6" ht="15.75" customHeight="1" x14ac:dyDescent="0.25">
      <c r="A1429" s="31">
        <v>94924</v>
      </c>
      <c r="B1429" s="31" t="s">
        <v>1359</v>
      </c>
      <c r="C1429" s="21">
        <v>138</v>
      </c>
      <c r="D1429" s="21">
        <v>0</v>
      </c>
      <c r="E1429" s="21" t="s">
        <v>1020</v>
      </c>
      <c r="F1429" s="11">
        <v>0</v>
      </c>
    </row>
    <row r="1430" spans="1:6" ht="15.75" customHeight="1" x14ac:dyDescent="0.25">
      <c r="A1430" s="31">
        <v>94924</v>
      </c>
      <c r="B1430" s="31" t="s">
        <v>1360</v>
      </c>
      <c r="C1430" s="21">
        <v>345</v>
      </c>
      <c r="D1430" s="21">
        <v>0</v>
      </c>
      <c r="E1430" s="21" t="s">
        <v>1020</v>
      </c>
      <c r="F1430" s="11">
        <v>0</v>
      </c>
    </row>
    <row r="1431" spans="1:6" ht="15.75" customHeight="1" x14ac:dyDescent="0.25">
      <c r="A1431" s="3" t="s">
        <v>121</v>
      </c>
      <c r="B1431" s="4"/>
      <c r="C1431" s="29">
        <f t="shared" ref="C1431:D1431" si="312">SUM(C1432:C1433)</f>
        <v>700</v>
      </c>
      <c r="D1431" s="29">
        <f t="shared" si="312"/>
        <v>0</v>
      </c>
      <c r="E1431" s="20"/>
      <c r="F1431" s="10">
        <f>SUM(F1432:F1433)</f>
        <v>0</v>
      </c>
    </row>
    <row r="1432" spans="1:6" ht="15.75" customHeight="1" x14ac:dyDescent="0.25">
      <c r="A1432" s="31">
        <v>94924</v>
      </c>
      <c r="B1432" s="31" t="s">
        <v>1361</v>
      </c>
      <c r="C1432" s="21">
        <v>350</v>
      </c>
      <c r="D1432" s="21">
        <v>0</v>
      </c>
      <c r="E1432" s="21" t="s">
        <v>1020</v>
      </c>
      <c r="F1432" s="11">
        <v>0</v>
      </c>
    </row>
    <row r="1433" spans="1:6" ht="15.75" customHeight="1" x14ac:dyDescent="0.25">
      <c r="A1433" s="31">
        <v>94924</v>
      </c>
      <c r="B1433" s="31" t="s">
        <v>1362</v>
      </c>
      <c r="C1433" s="21">
        <v>350</v>
      </c>
      <c r="D1433" s="21">
        <v>0</v>
      </c>
      <c r="E1433" s="21" t="s">
        <v>1020</v>
      </c>
      <c r="F1433" s="11">
        <v>0</v>
      </c>
    </row>
    <row r="1434" spans="1:6" ht="15.75" customHeight="1" x14ac:dyDescent="0.25">
      <c r="A1434" s="5" t="s">
        <v>84</v>
      </c>
      <c r="B1434" s="4"/>
      <c r="C1434" s="28">
        <f t="shared" ref="C1434:D1434" si="313">SUM(C1435,C1438,C1441,C1443)</f>
        <v>1987.8</v>
      </c>
      <c r="D1434" s="28">
        <f t="shared" si="313"/>
        <v>0</v>
      </c>
      <c r="E1434" s="19"/>
      <c r="F1434" s="9">
        <f>SUM(F1435,F1438,F1441,F1443)</f>
        <v>0</v>
      </c>
    </row>
    <row r="1435" spans="1:6" ht="15.75" customHeight="1" x14ac:dyDescent="0.25">
      <c r="A1435" s="3" t="s">
        <v>101</v>
      </c>
      <c r="B1435" s="4"/>
      <c r="C1435" s="29">
        <f t="shared" ref="C1435:D1435" si="314">SUM(C1436:C1437)</f>
        <v>170</v>
      </c>
      <c r="D1435" s="29">
        <f t="shared" si="314"/>
        <v>0</v>
      </c>
      <c r="E1435" s="20"/>
      <c r="F1435" s="10">
        <f>SUM(F1436:F1437)</f>
        <v>0</v>
      </c>
    </row>
    <row r="1436" spans="1:6" ht="15.75" customHeight="1" x14ac:dyDescent="0.25">
      <c r="A1436" s="31">
        <v>94833</v>
      </c>
      <c r="B1436" s="31" t="s">
        <v>1363</v>
      </c>
      <c r="C1436" s="21">
        <v>120</v>
      </c>
      <c r="D1436" s="21">
        <v>0</v>
      </c>
      <c r="E1436" s="21" t="s">
        <v>1020</v>
      </c>
      <c r="F1436" s="11">
        <v>0</v>
      </c>
    </row>
    <row r="1437" spans="1:6" ht="15.75" customHeight="1" x14ac:dyDescent="0.25">
      <c r="A1437" s="31">
        <v>94833</v>
      </c>
      <c r="B1437" s="31" t="s">
        <v>1364</v>
      </c>
      <c r="C1437" s="21">
        <v>50</v>
      </c>
      <c r="D1437" s="21">
        <v>0</v>
      </c>
      <c r="E1437" s="21" t="s">
        <v>1020</v>
      </c>
      <c r="F1437" s="11">
        <v>0</v>
      </c>
    </row>
    <row r="1438" spans="1:6" ht="15.75" customHeight="1" x14ac:dyDescent="0.25">
      <c r="A1438" s="3" t="s">
        <v>121</v>
      </c>
      <c r="B1438" s="4"/>
      <c r="C1438" s="29">
        <f t="shared" ref="C1438:D1438" si="315">SUM(C1439:C1440)</f>
        <v>600</v>
      </c>
      <c r="D1438" s="29">
        <f t="shared" si="315"/>
        <v>0</v>
      </c>
      <c r="E1438" s="20"/>
      <c r="F1438" s="10">
        <f>SUM(F1439:F1440)</f>
        <v>0</v>
      </c>
    </row>
    <row r="1439" spans="1:6" ht="15.75" customHeight="1" x14ac:dyDescent="0.25">
      <c r="A1439" s="31">
        <v>94833</v>
      </c>
      <c r="B1439" s="31" t="s">
        <v>1365</v>
      </c>
      <c r="C1439" s="21">
        <v>300</v>
      </c>
      <c r="D1439" s="21">
        <v>0</v>
      </c>
      <c r="E1439" s="21" t="s">
        <v>1020</v>
      </c>
      <c r="F1439" s="11">
        <v>0</v>
      </c>
    </row>
    <row r="1440" spans="1:6" ht="15.75" customHeight="1" x14ac:dyDescent="0.25">
      <c r="A1440" s="31">
        <v>94833</v>
      </c>
      <c r="B1440" s="31" t="s">
        <v>1366</v>
      </c>
      <c r="C1440" s="21">
        <v>300</v>
      </c>
      <c r="D1440" s="21">
        <v>0</v>
      </c>
      <c r="E1440" s="21" t="s">
        <v>1020</v>
      </c>
      <c r="F1440" s="11">
        <v>0</v>
      </c>
    </row>
    <row r="1441" spans="1:6" ht="15.75" customHeight="1" x14ac:dyDescent="0.25">
      <c r="A1441" s="3" t="s">
        <v>124</v>
      </c>
      <c r="B1441" s="4"/>
      <c r="C1441" s="29">
        <f t="shared" ref="C1441:D1441" si="316">C1442</f>
        <v>217.8</v>
      </c>
      <c r="D1441" s="29">
        <f t="shared" si="316"/>
        <v>0</v>
      </c>
      <c r="E1441" s="20"/>
      <c r="F1441" s="10">
        <f>F1442</f>
        <v>0</v>
      </c>
    </row>
    <row r="1442" spans="1:6" ht="15.75" customHeight="1" x14ac:dyDescent="0.25">
      <c r="A1442" s="31">
        <v>94833</v>
      </c>
      <c r="B1442" s="31" t="s">
        <v>1366</v>
      </c>
      <c r="C1442" s="21">
        <v>217.8</v>
      </c>
      <c r="D1442" s="21">
        <v>0</v>
      </c>
      <c r="E1442" s="21" t="s">
        <v>1020</v>
      </c>
      <c r="F1442" s="11">
        <v>0</v>
      </c>
    </row>
    <row r="1443" spans="1:6" ht="15.75" customHeight="1" x14ac:dyDescent="0.25">
      <c r="A1443" s="3" t="s">
        <v>127</v>
      </c>
      <c r="B1443" s="4"/>
      <c r="C1443" s="29">
        <f t="shared" ref="C1443:D1443" si="317">C1444</f>
        <v>1000</v>
      </c>
      <c r="D1443" s="29">
        <f t="shared" si="317"/>
        <v>0</v>
      </c>
      <c r="E1443" s="20"/>
      <c r="F1443" s="10">
        <f>F1444</f>
        <v>0</v>
      </c>
    </row>
    <row r="1444" spans="1:6" ht="15.75" customHeight="1" x14ac:dyDescent="0.25">
      <c r="A1444" s="31">
        <v>94833</v>
      </c>
      <c r="B1444" s="31" t="s">
        <v>1367</v>
      </c>
      <c r="C1444" s="21">
        <v>1000</v>
      </c>
      <c r="D1444" s="21">
        <v>0</v>
      </c>
      <c r="E1444" s="21" t="s">
        <v>1020</v>
      </c>
      <c r="F1444" s="11">
        <v>0</v>
      </c>
    </row>
    <row r="1445" spans="1:6" ht="15.75" customHeight="1" x14ac:dyDescent="0.25">
      <c r="A1445" s="5" t="s">
        <v>85</v>
      </c>
      <c r="B1445" s="4"/>
      <c r="C1445" s="28">
        <f t="shared" ref="C1445:D1445" si="318">SUM(C1446,C1450,C1452,C1454,C1456)</f>
        <v>27000</v>
      </c>
      <c r="D1445" s="28">
        <f t="shared" si="318"/>
        <v>1305.3599999999999</v>
      </c>
      <c r="E1445" s="19"/>
      <c r="F1445" s="9">
        <f>SUM(F1446,F1450,F1452,F1454,F1456)</f>
        <v>1305.3599999999999</v>
      </c>
    </row>
    <row r="1446" spans="1:6" ht="15.75" customHeight="1" x14ac:dyDescent="0.25">
      <c r="A1446" s="3" t="s">
        <v>101</v>
      </c>
      <c r="B1446" s="4"/>
      <c r="C1446" s="29">
        <f t="shared" ref="C1446:D1446" si="319">SUM(C1447:C1449)</f>
        <v>7500</v>
      </c>
      <c r="D1446" s="29">
        <f t="shared" si="319"/>
        <v>0</v>
      </c>
      <c r="E1446" s="20"/>
      <c r="F1446" s="10">
        <f>SUM(F1447:F1449)</f>
        <v>0</v>
      </c>
    </row>
    <row r="1447" spans="1:6" ht="15.75" customHeight="1" x14ac:dyDescent="0.25">
      <c r="A1447" s="31">
        <v>95019</v>
      </c>
      <c r="B1447" s="31" t="s">
        <v>1368</v>
      </c>
      <c r="C1447" s="21">
        <v>3000</v>
      </c>
      <c r="D1447" s="21">
        <v>0</v>
      </c>
      <c r="E1447" s="21" t="s">
        <v>177</v>
      </c>
      <c r="F1447" s="11">
        <v>0</v>
      </c>
    </row>
    <row r="1448" spans="1:6" ht="15.75" customHeight="1" x14ac:dyDescent="0.25">
      <c r="A1448" s="31">
        <v>95019</v>
      </c>
      <c r="B1448" s="31" t="s">
        <v>1369</v>
      </c>
      <c r="C1448" s="21">
        <v>3000</v>
      </c>
      <c r="D1448" s="21">
        <v>0</v>
      </c>
      <c r="E1448" s="21" t="s">
        <v>177</v>
      </c>
      <c r="F1448" s="11">
        <v>0</v>
      </c>
    </row>
    <row r="1449" spans="1:6" ht="15.75" customHeight="1" x14ac:dyDescent="0.25">
      <c r="A1449" s="31">
        <v>95019</v>
      </c>
      <c r="B1449" s="31" t="s">
        <v>1370</v>
      </c>
      <c r="C1449" s="21">
        <v>1500</v>
      </c>
      <c r="D1449" s="21">
        <v>0</v>
      </c>
      <c r="E1449" s="21" t="s">
        <v>177</v>
      </c>
      <c r="F1449" s="11">
        <v>0</v>
      </c>
    </row>
    <row r="1450" spans="1:6" ht="15.75" customHeight="1" x14ac:dyDescent="0.25">
      <c r="A1450" s="3" t="s">
        <v>121</v>
      </c>
      <c r="B1450" s="4"/>
      <c r="C1450" s="29">
        <f t="shared" ref="C1450:D1450" si="320">C1451</f>
        <v>3500</v>
      </c>
      <c r="D1450" s="29">
        <f t="shared" si="320"/>
        <v>0</v>
      </c>
      <c r="E1450" s="20"/>
      <c r="F1450" s="10">
        <f>F1451</f>
        <v>0</v>
      </c>
    </row>
    <row r="1451" spans="1:6" ht="15.75" customHeight="1" x14ac:dyDescent="0.25">
      <c r="A1451" s="31">
        <v>95019</v>
      </c>
      <c r="B1451" s="31" t="s">
        <v>1371</v>
      </c>
      <c r="C1451" s="21">
        <v>3500</v>
      </c>
      <c r="D1451" s="21">
        <v>0</v>
      </c>
      <c r="E1451" s="21" t="s">
        <v>177</v>
      </c>
      <c r="F1451" s="11">
        <v>0</v>
      </c>
    </row>
    <row r="1452" spans="1:6" ht="15.75" customHeight="1" x14ac:dyDescent="0.25">
      <c r="A1452" s="3" t="s">
        <v>124</v>
      </c>
      <c r="B1452" s="4"/>
      <c r="C1452" s="29">
        <f t="shared" ref="C1452:D1452" si="321">C1453</f>
        <v>13000</v>
      </c>
      <c r="D1452" s="29">
        <f t="shared" si="321"/>
        <v>1305.3599999999999</v>
      </c>
      <c r="E1452" s="20"/>
      <c r="F1452" s="10">
        <f>F1453</f>
        <v>1305.3599999999999</v>
      </c>
    </row>
    <row r="1453" spans="1:6" ht="15.75" customHeight="1" x14ac:dyDescent="0.25">
      <c r="A1453" s="31">
        <v>95019</v>
      </c>
      <c r="B1453" s="13" t="s">
        <v>1372</v>
      </c>
      <c r="C1453" s="21">
        <v>13000</v>
      </c>
      <c r="D1453" s="21">
        <v>1305.3599999999999</v>
      </c>
      <c r="E1453" s="21" t="s">
        <v>186</v>
      </c>
      <c r="F1453" s="11">
        <v>1305.3599999999999</v>
      </c>
    </row>
    <row r="1454" spans="1:6" ht="15.75" customHeight="1" x14ac:dyDescent="0.25">
      <c r="A1454" s="3" t="s">
        <v>127</v>
      </c>
      <c r="B1454" s="4"/>
      <c r="C1454" s="29">
        <f t="shared" ref="C1454:D1454" si="322">C1455</f>
        <v>1000</v>
      </c>
      <c r="D1454" s="29">
        <f t="shared" si="322"/>
        <v>0</v>
      </c>
      <c r="E1454" s="20"/>
      <c r="F1454" s="10">
        <f>F1455</f>
        <v>0</v>
      </c>
    </row>
    <row r="1455" spans="1:6" ht="15.75" customHeight="1" x14ac:dyDescent="0.25">
      <c r="A1455" s="31">
        <v>95019</v>
      </c>
      <c r="B1455" s="31" t="s">
        <v>128</v>
      </c>
      <c r="C1455" s="21">
        <v>1000</v>
      </c>
      <c r="D1455" s="21">
        <v>0</v>
      </c>
      <c r="E1455" s="21" t="s">
        <v>177</v>
      </c>
      <c r="F1455" s="11">
        <v>0</v>
      </c>
    </row>
    <row r="1456" spans="1:6" ht="15.75" customHeight="1" x14ac:dyDescent="0.25">
      <c r="A1456" s="3" t="s">
        <v>288</v>
      </c>
      <c r="B1456" s="4"/>
      <c r="C1456" s="29">
        <f t="shared" ref="C1456:D1456" si="323">C1457</f>
        <v>2000</v>
      </c>
      <c r="D1456" s="29">
        <f t="shared" si="323"/>
        <v>0</v>
      </c>
      <c r="E1456" s="20"/>
      <c r="F1456" s="10">
        <f>F1457</f>
        <v>0</v>
      </c>
    </row>
    <row r="1457" spans="1:6" ht="15.75" customHeight="1" x14ac:dyDescent="0.25">
      <c r="A1457" s="31">
        <v>95019</v>
      </c>
      <c r="B1457" s="13" t="s">
        <v>1373</v>
      </c>
      <c r="C1457" s="21">
        <v>2000</v>
      </c>
      <c r="D1457" s="21">
        <v>0</v>
      </c>
      <c r="E1457" s="21" t="s">
        <v>177</v>
      </c>
      <c r="F1457" s="11">
        <v>0</v>
      </c>
    </row>
    <row r="1458" spans="1:6" ht="15.75" customHeight="1" x14ac:dyDescent="0.25">
      <c r="A1458" s="5" t="s">
        <v>86</v>
      </c>
      <c r="B1458" s="4"/>
      <c r="C1458" s="28">
        <f t="shared" ref="C1458:D1458" si="324">SUM(C1459,C1465,C1467)</f>
        <v>5845</v>
      </c>
      <c r="D1458" s="28">
        <f t="shared" si="324"/>
        <v>3030</v>
      </c>
      <c r="E1458" s="19"/>
      <c r="F1458" s="9">
        <f>SUM(F1459,F1465,F1467)</f>
        <v>3030</v>
      </c>
    </row>
    <row r="1459" spans="1:6" ht="15.75" customHeight="1" x14ac:dyDescent="0.25">
      <c r="A1459" s="3" t="s">
        <v>101</v>
      </c>
      <c r="B1459" s="4"/>
      <c r="C1459" s="29">
        <f t="shared" ref="C1459:D1459" si="325">SUM(C1460:C1464)</f>
        <v>945</v>
      </c>
      <c r="D1459" s="29">
        <f t="shared" si="325"/>
        <v>945</v>
      </c>
      <c r="E1459" s="20"/>
      <c r="F1459" s="10">
        <f>SUM(F1460:F1464)</f>
        <v>945</v>
      </c>
    </row>
    <row r="1460" spans="1:6" ht="15.75" customHeight="1" x14ac:dyDescent="0.25">
      <c r="A1460" s="31">
        <v>94825</v>
      </c>
      <c r="B1460" s="31" t="s">
        <v>1374</v>
      </c>
      <c r="C1460" s="21">
        <v>500</v>
      </c>
      <c r="D1460" s="21">
        <v>500</v>
      </c>
      <c r="E1460" s="21"/>
      <c r="F1460" s="11">
        <v>500</v>
      </c>
    </row>
    <row r="1461" spans="1:6" ht="15.75" customHeight="1" x14ac:dyDescent="0.25">
      <c r="A1461" s="31">
        <v>94825</v>
      </c>
      <c r="B1461" s="31" t="s">
        <v>1375</v>
      </c>
      <c r="C1461" s="21">
        <v>300</v>
      </c>
      <c r="D1461" s="21">
        <v>300</v>
      </c>
      <c r="E1461" s="21"/>
      <c r="F1461" s="11">
        <v>300</v>
      </c>
    </row>
    <row r="1462" spans="1:6" ht="15.75" customHeight="1" x14ac:dyDescent="0.25">
      <c r="A1462" s="31">
        <v>94825</v>
      </c>
      <c r="B1462" s="31" t="s">
        <v>1376</v>
      </c>
      <c r="C1462" s="21">
        <v>45</v>
      </c>
      <c r="D1462" s="21">
        <v>45</v>
      </c>
      <c r="E1462" s="21"/>
      <c r="F1462" s="11">
        <v>45</v>
      </c>
    </row>
    <row r="1463" spans="1:6" ht="15.75" customHeight="1" x14ac:dyDescent="0.25">
      <c r="A1463" s="31">
        <v>94825</v>
      </c>
      <c r="B1463" s="31" t="s">
        <v>1377</v>
      </c>
      <c r="C1463" s="21">
        <v>50</v>
      </c>
      <c r="D1463" s="21">
        <v>50</v>
      </c>
      <c r="E1463" s="21"/>
      <c r="F1463" s="11">
        <v>50</v>
      </c>
    </row>
    <row r="1464" spans="1:6" ht="15.75" customHeight="1" x14ac:dyDescent="0.25">
      <c r="A1464" s="31">
        <v>94825</v>
      </c>
      <c r="B1464" s="31" t="s">
        <v>1378</v>
      </c>
      <c r="C1464" s="21">
        <v>50</v>
      </c>
      <c r="D1464" s="21">
        <v>50</v>
      </c>
      <c r="E1464" s="21"/>
      <c r="F1464" s="11">
        <v>50</v>
      </c>
    </row>
    <row r="1465" spans="1:6" ht="15.75" customHeight="1" x14ac:dyDescent="0.25">
      <c r="A1465" s="3" t="s">
        <v>121</v>
      </c>
      <c r="B1465" s="4"/>
      <c r="C1465" s="29">
        <f t="shared" ref="C1465:D1465" si="326">C1466</f>
        <v>600</v>
      </c>
      <c r="D1465" s="29">
        <f t="shared" si="326"/>
        <v>425</v>
      </c>
      <c r="E1465" s="20"/>
      <c r="F1465" s="10">
        <f>F1466</f>
        <v>425</v>
      </c>
    </row>
    <row r="1466" spans="1:6" ht="15.75" customHeight="1" x14ac:dyDescent="0.25">
      <c r="A1466" s="31">
        <v>94825</v>
      </c>
      <c r="B1466" s="31" t="s">
        <v>1379</v>
      </c>
      <c r="C1466" s="21">
        <v>600</v>
      </c>
      <c r="D1466" s="21">
        <v>425</v>
      </c>
      <c r="E1466" s="21" t="s">
        <v>265</v>
      </c>
      <c r="F1466" s="11">
        <v>425</v>
      </c>
    </row>
    <row r="1467" spans="1:6" ht="15.75" customHeight="1" x14ac:dyDescent="0.25">
      <c r="A1467" s="3" t="s">
        <v>127</v>
      </c>
      <c r="B1467" s="4"/>
      <c r="C1467" s="29">
        <f t="shared" ref="C1467:D1467" si="327">SUM(C1468:C1472)</f>
        <v>4300</v>
      </c>
      <c r="D1467" s="29">
        <f t="shared" si="327"/>
        <v>1660</v>
      </c>
      <c r="E1467" s="20"/>
      <c r="F1467" s="10">
        <f>SUM(F1468:F1472)</f>
        <v>1660</v>
      </c>
    </row>
    <row r="1468" spans="1:6" ht="15.75" customHeight="1" x14ac:dyDescent="0.25">
      <c r="A1468" s="31">
        <v>94825</v>
      </c>
      <c r="B1468" s="31" t="s">
        <v>1380</v>
      </c>
      <c r="C1468" s="21">
        <v>750</v>
      </c>
      <c r="D1468" s="21">
        <v>150</v>
      </c>
      <c r="E1468" s="21" t="s">
        <v>1381</v>
      </c>
      <c r="F1468" s="11">
        <v>150</v>
      </c>
    </row>
    <row r="1469" spans="1:6" ht="15.75" customHeight="1" x14ac:dyDescent="0.25">
      <c r="A1469" s="31">
        <v>94825</v>
      </c>
      <c r="B1469" s="13" t="s">
        <v>1382</v>
      </c>
      <c r="C1469" s="21">
        <v>1000</v>
      </c>
      <c r="D1469" s="21">
        <v>200</v>
      </c>
      <c r="E1469" s="21" t="s">
        <v>1381</v>
      </c>
      <c r="F1469" s="11">
        <v>200</v>
      </c>
    </row>
    <row r="1470" spans="1:6" ht="15.75" customHeight="1" x14ac:dyDescent="0.25">
      <c r="A1470" s="31">
        <v>94825</v>
      </c>
      <c r="B1470" s="31" t="s">
        <v>1383</v>
      </c>
      <c r="C1470" s="21">
        <v>1000</v>
      </c>
      <c r="D1470" s="21">
        <v>1000</v>
      </c>
      <c r="E1470" s="21"/>
      <c r="F1470" s="11">
        <v>1000</v>
      </c>
    </row>
    <row r="1471" spans="1:6" ht="15.75" customHeight="1" x14ac:dyDescent="0.25">
      <c r="A1471" s="31">
        <v>94825</v>
      </c>
      <c r="B1471" s="31" t="s">
        <v>1384</v>
      </c>
      <c r="C1471" s="21">
        <v>350</v>
      </c>
      <c r="D1471" s="21">
        <v>70</v>
      </c>
      <c r="E1471" s="21" t="s">
        <v>1381</v>
      </c>
      <c r="F1471" s="11">
        <v>70</v>
      </c>
    </row>
    <row r="1472" spans="1:6" ht="15.75" customHeight="1" x14ac:dyDescent="0.25">
      <c r="A1472" s="31">
        <v>94825</v>
      </c>
      <c r="B1472" s="31" t="s">
        <v>1385</v>
      </c>
      <c r="C1472" s="21">
        <v>1200</v>
      </c>
      <c r="D1472" s="21">
        <v>240</v>
      </c>
      <c r="E1472" s="21" t="s">
        <v>1381</v>
      </c>
      <c r="F1472" s="11">
        <v>240</v>
      </c>
    </row>
    <row r="1473" spans="1:6" ht="15.75" customHeight="1" x14ac:dyDescent="0.25">
      <c r="A1473" s="5" t="s">
        <v>87</v>
      </c>
      <c r="B1473" s="4"/>
      <c r="C1473" s="28">
        <f t="shared" ref="C1473:D1473" si="328">SUM(C1474,C1477,C1484,C1490)</f>
        <v>4559.5</v>
      </c>
      <c r="D1473" s="28">
        <f t="shared" si="328"/>
        <v>2636.24</v>
      </c>
      <c r="E1473" s="19"/>
      <c r="F1473" s="9">
        <f>SUM(F1474,F1477,F1484,F1490)</f>
        <v>2636.24</v>
      </c>
    </row>
    <row r="1474" spans="1:6" ht="15.75" customHeight="1" x14ac:dyDescent="0.25">
      <c r="A1474" s="3" t="s">
        <v>101</v>
      </c>
      <c r="B1474" s="4"/>
      <c r="C1474" s="29">
        <f t="shared" ref="C1474:D1474" si="329">SUM(C1475:C1476)</f>
        <v>550</v>
      </c>
      <c r="D1474" s="29">
        <f t="shared" si="329"/>
        <v>550</v>
      </c>
      <c r="E1474" s="20"/>
      <c r="F1474" s="10">
        <f>SUM(F1475:F1476)</f>
        <v>550</v>
      </c>
    </row>
    <row r="1475" spans="1:6" ht="15.75" customHeight="1" x14ac:dyDescent="0.25">
      <c r="A1475" s="31">
        <v>93360</v>
      </c>
      <c r="B1475" s="31" t="s">
        <v>264</v>
      </c>
      <c r="C1475" s="21">
        <v>50</v>
      </c>
      <c r="D1475" s="21">
        <v>50</v>
      </c>
      <c r="E1475" s="21"/>
      <c r="F1475" s="11">
        <v>50</v>
      </c>
    </row>
    <row r="1476" spans="1:6" ht="15.75" customHeight="1" x14ac:dyDescent="0.25">
      <c r="A1476" s="31">
        <v>93360</v>
      </c>
      <c r="B1476" s="31" t="s">
        <v>657</v>
      </c>
      <c r="C1476" s="21">
        <v>500</v>
      </c>
      <c r="D1476" s="21">
        <v>500</v>
      </c>
      <c r="E1476" s="21"/>
      <c r="F1476" s="11">
        <v>500</v>
      </c>
    </row>
    <row r="1477" spans="1:6" ht="15.75" customHeight="1" x14ac:dyDescent="0.25">
      <c r="A1477" s="3" t="s">
        <v>121</v>
      </c>
      <c r="B1477" s="4"/>
      <c r="C1477" s="29">
        <f t="shared" ref="C1477:D1477" si="330">SUM(C1478:C1483)</f>
        <v>1850</v>
      </c>
      <c r="D1477" s="29">
        <f t="shared" si="330"/>
        <v>650</v>
      </c>
      <c r="E1477" s="20"/>
      <c r="F1477" s="10">
        <f>SUM(F1478:F1483)</f>
        <v>650</v>
      </c>
    </row>
    <row r="1478" spans="1:6" ht="15.75" customHeight="1" x14ac:dyDescent="0.25">
      <c r="A1478" s="31">
        <v>93360</v>
      </c>
      <c r="B1478" s="31" t="s">
        <v>1386</v>
      </c>
      <c r="C1478" s="21">
        <v>300</v>
      </c>
      <c r="D1478" s="21">
        <v>0</v>
      </c>
      <c r="E1478" s="21" t="s">
        <v>1387</v>
      </c>
      <c r="F1478" s="11">
        <v>0</v>
      </c>
    </row>
    <row r="1479" spans="1:6" ht="15.75" customHeight="1" x14ac:dyDescent="0.25">
      <c r="A1479" s="31">
        <v>93360</v>
      </c>
      <c r="B1479" s="31" t="s">
        <v>1388</v>
      </c>
      <c r="C1479" s="21">
        <v>350</v>
      </c>
      <c r="D1479" s="21">
        <v>350</v>
      </c>
      <c r="E1479" s="21"/>
      <c r="F1479" s="11">
        <v>350</v>
      </c>
    </row>
    <row r="1480" spans="1:6" ht="15.75" customHeight="1" x14ac:dyDescent="0.25">
      <c r="A1480" s="31">
        <v>93360</v>
      </c>
      <c r="B1480" s="31" t="s">
        <v>1389</v>
      </c>
      <c r="C1480" s="21">
        <v>300</v>
      </c>
      <c r="D1480" s="21">
        <v>0</v>
      </c>
      <c r="E1480" s="21" t="s">
        <v>1387</v>
      </c>
      <c r="F1480" s="11">
        <v>0</v>
      </c>
    </row>
    <row r="1481" spans="1:6" ht="15.75" customHeight="1" x14ac:dyDescent="0.25">
      <c r="A1481" s="31">
        <v>93360</v>
      </c>
      <c r="B1481" s="31" t="s">
        <v>1390</v>
      </c>
      <c r="C1481" s="21">
        <v>300</v>
      </c>
      <c r="D1481" s="21">
        <v>0</v>
      </c>
      <c r="E1481" s="21" t="s">
        <v>1387</v>
      </c>
      <c r="F1481" s="11">
        <v>0</v>
      </c>
    </row>
    <row r="1482" spans="1:6" ht="15.75" customHeight="1" x14ac:dyDescent="0.25">
      <c r="A1482" s="31">
        <v>93360</v>
      </c>
      <c r="B1482" s="31" t="s">
        <v>1391</v>
      </c>
      <c r="C1482" s="21">
        <v>300</v>
      </c>
      <c r="D1482" s="21">
        <v>300</v>
      </c>
      <c r="E1482" s="21"/>
      <c r="F1482" s="11">
        <v>300</v>
      </c>
    </row>
    <row r="1483" spans="1:6" ht="15.75" customHeight="1" x14ac:dyDescent="0.25">
      <c r="A1483" s="31">
        <v>93360</v>
      </c>
      <c r="B1483" s="31" t="s">
        <v>1392</v>
      </c>
      <c r="C1483" s="21">
        <v>300</v>
      </c>
      <c r="D1483" s="21">
        <v>0</v>
      </c>
      <c r="E1483" s="21" t="s">
        <v>1387</v>
      </c>
      <c r="F1483" s="11">
        <v>0</v>
      </c>
    </row>
    <row r="1484" spans="1:6" ht="15.75" customHeight="1" x14ac:dyDescent="0.25">
      <c r="A1484" s="3" t="s">
        <v>124</v>
      </c>
      <c r="B1484" s="4"/>
      <c r="C1484" s="29">
        <f t="shared" ref="C1484:D1484" si="331">SUM(C1485:C1489)</f>
        <v>1159.5</v>
      </c>
      <c r="D1484" s="29">
        <f t="shared" si="331"/>
        <v>436.24</v>
      </c>
      <c r="E1484" s="20"/>
      <c r="F1484" s="10">
        <f>SUM(F1485:F1489)</f>
        <v>436.24</v>
      </c>
    </row>
    <row r="1485" spans="1:6" ht="15.75" customHeight="1" x14ac:dyDescent="0.25">
      <c r="A1485" s="31">
        <v>93360</v>
      </c>
      <c r="B1485" s="31" t="s">
        <v>1393</v>
      </c>
      <c r="C1485" s="21">
        <v>411</v>
      </c>
      <c r="D1485" s="21">
        <v>0</v>
      </c>
      <c r="E1485" s="21" t="s">
        <v>1394</v>
      </c>
      <c r="F1485" s="11">
        <v>0</v>
      </c>
    </row>
    <row r="1486" spans="1:6" ht="15.75" customHeight="1" x14ac:dyDescent="0.25">
      <c r="A1486" s="31">
        <v>93360</v>
      </c>
      <c r="B1486" s="31" t="s">
        <v>1395</v>
      </c>
      <c r="C1486" s="21">
        <v>292.2</v>
      </c>
      <c r="D1486" s="21">
        <v>299.60000000000002</v>
      </c>
      <c r="E1486" s="21"/>
      <c r="F1486" s="11">
        <v>299.60000000000002</v>
      </c>
    </row>
    <row r="1487" spans="1:6" ht="15.75" customHeight="1" x14ac:dyDescent="0.25">
      <c r="A1487" s="31">
        <v>93360</v>
      </c>
      <c r="B1487" s="13" t="s">
        <v>1396</v>
      </c>
      <c r="C1487" s="21">
        <v>80</v>
      </c>
      <c r="D1487" s="21">
        <v>0</v>
      </c>
      <c r="E1487" s="21" t="s">
        <v>1394</v>
      </c>
      <c r="F1487" s="11">
        <v>0</v>
      </c>
    </row>
    <row r="1488" spans="1:6" ht="15.75" customHeight="1" x14ac:dyDescent="0.25">
      <c r="A1488" s="31">
        <v>93360</v>
      </c>
      <c r="B1488" s="31" t="s">
        <v>1397</v>
      </c>
      <c r="C1488" s="21">
        <v>140</v>
      </c>
      <c r="D1488" s="21">
        <v>136.63999999999999</v>
      </c>
      <c r="E1488" s="21"/>
      <c r="F1488" s="11">
        <v>136.63999999999999</v>
      </c>
    </row>
    <row r="1489" spans="1:6" ht="15.75" customHeight="1" x14ac:dyDescent="0.25">
      <c r="A1489" s="31">
        <v>93360</v>
      </c>
      <c r="B1489" s="31" t="s">
        <v>254</v>
      </c>
      <c r="C1489" s="21">
        <v>236.3</v>
      </c>
      <c r="D1489" s="21">
        <v>0</v>
      </c>
      <c r="E1489" s="21" t="s">
        <v>1394</v>
      </c>
      <c r="F1489" s="11">
        <v>0</v>
      </c>
    </row>
    <row r="1490" spans="1:6" ht="15.75" customHeight="1" x14ac:dyDescent="0.25">
      <c r="A1490" s="3" t="s">
        <v>127</v>
      </c>
      <c r="B1490" s="4"/>
      <c r="C1490" s="29">
        <f t="shared" ref="C1490:D1490" si="332">C1491</f>
        <v>1000</v>
      </c>
      <c r="D1490" s="29">
        <f t="shared" si="332"/>
        <v>1000</v>
      </c>
      <c r="E1490" s="20"/>
      <c r="F1490" s="10">
        <f>F1491</f>
        <v>1000</v>
      </c>
    </row>
    <row r="1491" spans="1:6" ht="15.75" customHeight="1" x14ac:dyDescent="0.25">
      <c r="A1491" s="31">
        <v>93360</v>
      </c>
      <c r="B1491" s="31" t="s">
        <v>128</v>
      </c>
      <c r="C1491" s="21">
        <v>1000</v>
      </c>
      <c r="D1491" s="21">
        <v>1000</v>
      </c>
      <c r="E1491" s="21"/>
      <c r="F1491" s="11">
        <v>1000</v>
      </c>
    </row>
    <row r="1492" spans="1:6" ht="15.75" customHeight="1" x14ac:dyDescent="0.25">
      <c r="A1492" s="5" t="s">
        <v>88</v>
      </c>
      <c r="B1492" s="4"/>
      <c r="C1492" s="28">
        <f t="shared" ref="C1492:D1492" si="333">SUM(C1493,C1498,C1501,C1505,C1510)</f>
        <v>17137.5</v>
      </c>
      <c r="D1492" s="28">
        <f t="shared" si="333"/>
        <v>5366.5</v>
      </c>
      <c r="E1492" s="19"/>
      <c r="F1492" s="9">
        <f>SUM(F1493,F1498,F1501,F1505,F1510)</f>
        <v>5366.5</v>
      </c>
    </row>
    <row r="1493" spans="1:6" ht="15.75" customHeight="1" x14ac:dyDescent="0.25">
      <c r="A1493" s="3" t="s">
        <v>101</v>
      </c>
      <c r="B1493" s="4"/>
      <c r="C1493" s="29">
        <f t="shared" ref="C1493:D1493" si="334">SUM(C1494:C1497)</f>
        <v>3900</v>
      </c>
      <c r="D1493" s="29">
        <f t="shared" si="334"/>
        <v>2700</v>
      </c>
      <c r="E1493" s="20"/>
      <c r="F1493" s="10">
        <f>SUM(F1494:F1497)</f>
        <v>2700</v>
      </c>
    </row>
    <row r="1494" spans="1:6" ht="15.75" customHeight="1" x14ac:dyDescent="0.25">
      <c r="A1494" s="31">
        <v>94733</v>
      </c>
      <c r="B1494" s="31" t="s">
        <v>1398</v>
      </c>
      <c r="C1494" s="21">
        <v>1000</v>
      </c>
      <c r="D1494" s="21">
        <v>0</v>
      </c>
      <c r="E1494" s="21" t="s">
        <v>836</v>
      </c>
      <c r="F1494" s="11">
        <v>0</v>
      </c>
    </row>
    <row r="1495" spans="1:6" ht="15.75" customHeight="1" x14ac:dyDescent="0.25">
      <c r="A1495" s="31">
        <v>94733</v>
      </c>
      <c r="B1495" s="31" t="s">
        <v>1399</v>
      </c>
      <c r="C1495" s="21">
        <v>2500</v>
      </c>
      <c r="D1495" s="21">
        <v>2500</v>
      </c>
      <c r="E1495" s="21"/>
      <c r="F1495" s="11">
        <v>2500</v>
      </c>
    </row>
    <row r="1496" spans="1:6" ht="15.75" customHeight="1" x14ac:dyDescent="0.25">
      <c r="A1496" s="31">
        <v>94733</v>
      </c>
      <c r="B1496" s="31" t="s">
        <v>1400</v>
      </c>
      <c r="C1496" s="21">
        <v>200</v>
      </c>
      <c r="D1496" s="21">
        <v>200</v>
      </c>
      <c r="E1496" s="21"/>
      <c r="F1496" s="11">
        <v>200</v>
      </c>
    </row>
    <row r="1497" spans="1:6" ht="15.75" customHeight="1" x14ac:dyDescent="0.25">
      <c r="A1497" s="31">
        <v>94733</v>
      </c>
      <c r="B1497" s="31" t="s">
        <v>1401</v>
      </c>
      <c r="C1497" s="21">
        <v>200</v>
      </c>
      <c r="D1497" s="21">
        <v>0</v>
      </c>
      <c r="E1497" s="21" t="s">
        <v>836</v>
      </c>
      <c r="F1497" s="11">
        <v>0</v>
      </c>
    </row>
    <row r="1498" spans="1:6" ht="15.75" customHeight="1" x14ac:dyDescent="0.25">
      <c r="A1498" s="3" t="s">
        <v>121</v>
      </c>
      <c r="B1498" s="4"/>
      <c r="C1498" s="29">
        <f t="shared" ref="C1498:D1498" si="335">SUM(C1499:C1500)</f>
        <v>725</v>
      </c>
      <c r="D1498" s="29">
        <f t="shared" si="335"/>
        <v>425</v>
      </c>
      <c r="E1498" s="20"/>
      <c r="F1498" s="10">
        <f>SUM(F1499:F1500)</f>
        <v>425</v>
      </c>
    </row>
    <row r="1499" spans="1:6" ht="15.75" customHeight="1" x14ac:dyDescent="0.25">
      <c r="A1499" s="31">
        <v>94733</v>
      </c>
      <c r="B1499" s="31" t="s">
        <v>1402</v>
      </c>
      <c r="C1499" s="21">
        <v>425</v>
      </c>
      <c r="D1499" s="21">
        <v>425</v>
      </c>
      <c r="E1499" s="21"/>
      <c r="F1499" s="11">
        <v>425</v>
      </c>
    </row>
    <row r="1500" spans="1:6" ht="15.75" customHeight="1" x14ac:dyDescent="0.25">
      <c r="A1500" s="31">
        <v>94733</v>
      </c>
      <c r="B1500" s="31" t="s">
        <v>1403</v>
      </c>
      <c r="C1500" s="21">
        <v>300</v>
      </c>
      <c r="D1500" s="21">
        <v>0</v>
      </c>
      <c r="E1500" s="21" t="s">
        <v>836</v>
      </c>
      <c r="F1500" s="11">
        <v>0</v>
      </c>
    </row>
    <row r="1501" spans="1:6" ht="15.75" customHeight="1" x14ac:dyDescent="0.25">
      <c r="A1501" s="3" t="s">
        <v>124</v>
      </c>
      <c r="B1501" s="4"/>
      <c r="C1501" s="29">
        <f t="shared" ref="C1501:D1501" si="336">SUM(C1502:C1504)</f>
        <v>862.5</v>
      </c>
      <c r="D1501" s="29">
        <f t="shared" si="336"/>
        <v>591.5</v>
      </c>
      <c r="E1501" s="20"/>
      <c r="F1501" s="10">
        <f>SUM(F1502:F1504)</f>
        <v>591.5</v>
      </c>
    </row>
    <row r="1502" spans="1:6" ht="15.75" customHeight="1" x14ac:dyDescent="0.25">
      <c r="A1502" s="31">
        <v>94733</v>
      </c>
      <c r="B1502" s="31" t="s">
        <v>1404</v>
      </c>
      <c r="C1502" s="21">
        <v>279.25</v>
      </c>
      <c r="D1502" s="21">
        <v>287</v>
      </c>
      <c r="E1502" s="21" t="s">
        <v>186</v>
      </c>
      <c r="F1502" s="11">
        <v>287</v>
      </c>
    </row>
    <row r="1503" spans="1:6" ht="15.75" customHeight="1" x14ac:dyDescent="0.25">
      <c r="A1503" s="31">
        <v>94733</v>
      </c>
      <c r="B1503" s="31" t="s">
        <v>1405</v>
      </c>
      <c r="C1503" s="21">
        <v>295.75</v>
      </c>
      <c r="D1503" s="21">
        <v>304.5</v>
      </c>
      <c r="E1503" s="21" t="s">
        <v>186</v>
      </c>
      <c r="F1503" s="11">
        <v>304.5</v>
      </c>
    </row>
    <row r="1504" spans="1:6" ht="15.75" customHeight="1" x14ac:dyDescent="0.25">
      <c r="A1504" s="31">
        <v>94733</v>
      </c>
      <c r="B1504" s="31" t="s">
        <v>1406</v>
      </c>
      <c r="C1504" s="21">
        <v>287.5</v>
      </c>
      <c r="D1504" s="21">
        <v>0</v>
      </c>
      <c r="E1504" s="21" t="s">
        <v>1407</v>
      </c>
      <c r="F1504" s="11">
        <v>0</v>
      </c>
    </row>
    <row r="1505" spans="1:6" ht="15.75" customHeight="1" x14ac:dyDescent="0.25">
      <c r="A1505" s="3" t="s">
        <v>127</v>
      </c>
      <c r="B1505" s="4"/>
      <c r="C1505" s="29">
        <f t="shared" ref="C1505:D1505" si="337">SUM(C1506:C1509)</f>
        <v>11550</v>
      </c>
      <c r="D1505" s="29">
        <f t="shared" si="337"/>
        <v>1650</v>
      </c>
      <c r="E1505" s="20"/>
      <c r="F1505" s="10">
        <f>SUM(F1506:F1509)</f>
        <v>1650</v>
      </c>
    </row>
    <row r="1506" spans="1:6" ht="15.75" customHeight="1" x14ac:dyDescent="0.25">
      <c r="A1506" s="31">
        <v>94733</v>
      </c>
      <c r="B1506" s="31" t="s">
        <v>1408</v>
      </c>
      <c r="C1506" s="21">
        <v>600</v>
      </c>
      <c r="D1506" s="21">
        <v>200</v>
      </c>
      <c r="E1506" s="21" t="s">
        <v>1381</v>
      </c>
      <c r="F1506" s="11">
        <v>200</v>
      </c>
    </row>
    <row r="1507" spans="1:6" ht="15.75" customHeight="1" x14ac:dyDescent="0.25">
      <c r="A1507" s="31">
        <v>94733</v>
      </c>
      <c r="B1507" s="31" t="s">
        <v>1409</v>
      </c>
      <c r="C1507" s="21">
        <v>750</v>
      </c>
      <c r="D1507" s="21">
        <v>250</v>
      </c>
      <c r="E1507" s="21" t="s">
        <v>1381</v>
      </c>
      <c r="F1507" s="11">
        <v>250</v>
      </c>
    </row>
    <row r="1508" spans="1:6" ht="15.75" customHeight="1" x14ac:dyDescent="0.25">
      <c r="A1508" s="31">
        <v>94733</v>
      </c>
      <c r="B1508" s="31" t="s">
        <v>1410</v>
      </c>
      <c r="C1508" s="21">
        <v>200</v>
      </c>
      <c r="D1508" s="21">
        <v>200</v>
      </c>
      <c r="E1508" s="21"/>
      <c r="F1508" s="11">
        <v>200</v>
      </c>
    </row>
    <row r="1509" spans="1:6" ht="15.75" customHeight="1" x14ac:dyDescent="0.25">
      <c r="A1509" s="31">
        <v>94733</v>
      </c>
      <c r="B1509" s="31" t="s">
        <v>1411</v>
      </c>
      <c r="C1509" s="21">
        <v>10000</v>
      </c>
      <c r="D1509" s="21">
        <v>1000</v>
      </c>
      <c r="E1509" s="21" t="s">
        <v>1412</v>
      </c>
      <c r="F1509" s="11">
        <v>1000</v>
      </c>
    </row>
    <row r="1510" spans="1:6" ht="15.75" customHeight="1" x14ac:dyDescent="0.25">
      <c r="A1510" s="3" t="s">
        <v>288</v>
      </c>
      <c r="B1510" s="4"/>
      <c r="C1510" s="29">
        <f t="shared" ref="C1510:D1510" si="338">SUM(C1511)</f>
        <v>100</v>
      </c>
      <c r="D1510" s="29">
        <f t="shared" si="338"/>
        <v>0</v>
      </c>
      <c r="E1510" s="20"/>
      <c r="F1510" s="10">
        <f>SUM(F1511)</f>
        <v>0</v>
      </c>
    </row>
    <row r="1511" spans="1:6" ht="15.75" customHeight="1" x14ac:dyDescent="0.25">
      <c r="A1511" s="31">
        <v>94733</v>
      </c>
      <c r="B1511" s="31" t="s">
        <v>1413</v>
      </c>
      <c r="C1511" s="21">
        <v>100</v>
      </c>
      <c r="D1511" s="21">
        <v>0</v>
      </c>
      <c r="E1511" s="21" t="s">
        <v>836</v>
      </c>
      <c r="F1511" s="11">
        <v>0</v>
      </c>
    </row>
    <row r="1512" spans="1:6" ht="15.75" customHeight="1" x14ac:dyDescent="0.25">
      <c r="A1512" s="5" t="s">
        <v>89</v>
      </c>
      <c r="B1512" s="4"/>
      <c r="C1512" s="28">
        <f t="shared" ref="C1512:D1512" si="339">SUM(C1513,C1515,C1518,C1521,C1523)</f>
        <v>6799.45</v>
      </c>
      <c r="D1512" s="28">
        <f t="shared" si="339"/>
        <v>6825.3</v>
      </c>
      <c r="E1512" s="19"/>
      <c r="F1512" s="9">
        <f>SUM(F1513,F1515,F1518,F1521,F1523)</f>
        <v>6825.3</v>
      </c>
    </row>
    <row r="1513" spans="1:6" ht="15.75" customHeight="1" x14ac:dyDescent="0.25">
      <c r="A1513" s="3" t="s">
        <v>101</v>
      </c>
      <c r="B1513" s="4"/>
      <c r="C1513" s="29">
        <f t="shared" ref="C1513:D1513" si="340">C1514</f>
        <v>3456</v>
      </c>
      <c r="D1513" s="29">
        <f t="shared" si="340"/>
        <v>3456</v>
      </c>
      <c r="E1513" s="20"/>
      <c r="F1513" s="10">
        <f>F1514</f>
        <v>3456</v>
      </c>
    </row>
    <row r="1514" spans="1:6" ht="15.75" customHeight="1" x14ac:dyDescent="0.25">
      <c r="A1514" s="31">
        <v>94538</v>
      </c>
      <c r="B1514" s="31" t="s">
        <v>1414</v>
      </c>
      <c r="C1514" s="21">
        <v>3456</v>
      </c>
      <c r="D1514" s="21">
        <v>3456</v>
      </c>
      <c r="E1514" s="21"/>
      <c r="F1514" s="11">
        <v>3456</v>
      </c>
    </row>
    <row r="1515" spans="1:6" ht="15.75" customHeight="1" x14ac:dyDescent="0.25">
      <c r="A1515" s="3" t="s">
        <v>121</v>
      </c>
      <c r="B1515" s="4"/>
      <c r="C1515" s="29">
        <f t="shared" ref="C1515:D1515" si="341">SUM(C1516:C1517)</f>
        <v>1275</v>
      </c>
      <c r="D1515" s="29">
        <f t="shared" si="341"/>
        <v>1275</v>
      </c>
      <c r="E1515" s="20"/>
      <c r="F1515" s="10">
        <f>SUM(F1516:F1517)</f>
        <v>1275</v>
      </c>
    </row>
    <row r="1516" spans="1:6" ht="15.75" customHeight="1" x14ac:dyDescent="0.25">
      <c r="A1516" s="31">
        <v>94538</v>
      </c>
      <c r="B1516" s="31" t="s">
        <v>1415</v>
      </c>
      <c r="C1516" s="21">
        <v>800</v>
      </c>
      <c r="D1516" s="21">
        <v>800</v>
      </c>
      <c r="E1516" s="21"/>
      <c r="F1516" s="11">
        <v>800</v>
      </c>
    </row>
    <row r="1517" spans="1:6" ht="15.75" customHeight="1" x14ac:dyDescent="0.25">
      <c r="A1517" s="31">
        <v>94538</v>
      </c>
      <c r="B1517" s="31" t="s">
        <v>1416</v>
      </c>
      <c r="C1517" s="21">
        <v>475</v>
      </c>
      <c r="D1517" s="21">
        <v>475</v>
      </c>
      <c r="E1517" s="21"/>
      <c r="F1517" s="11">
        <v>475</v>
      </c>
    </row>
    <row r="1518" spans="1:6" ht="15.75" customHeight="1" x14ac:dyDescent="0.25">
      <c r="A1518" s="3" t="s">
        <v>124</v>
      </c>
      <c r="B1518" s="4"/>
      <c r="C1518" s="29">
        <f t="shared" ref="C1518:D1518" si="342">SUM(C1519:C1520)</f>
        <v>988.45</v>
      </c>
      <c r="D1518" s="29">
        <f t="shared" si="342"/>
        <v>1014.3</v>
      </c>
      <c r="E1518" s="20"/>
      <c r="F1518" s="10">
        <f>SUM(F1519:F1520)</f>
        <v>1014.3</v>
      </c>
    </row>
    <row r="1519" spans="1:6" ht="15.75" customHeight="1" x14ac:dyDescent="0.25">
      <c r="A1519" s="31">
        <v>94538</v>
      </c>
      <c r="B1519" s="31" t="s">
        <v>1417</v>
      </c>
      <c r="C1519" s="21">
        <v>331</v>
      </c>
      <c r="D1519" s="21">
        <v>340.2</v>
      </c>
      <c r="E1519" s="21" t="s">
        <v>283</v>
      </c>
      <c r="F1519" s="11">
        <v>340.2</v>
      </c>
    </row>
    <row r="1520" spans="1:6" ht="15.75" customHeight="1" x14ac:dyDescent="0.25">
      <c r="A1520" s="31">
        <v>94538</v>
      </c>
      <c r="B1520" s="31" t="s">
        <v>1418</v>
      </c>
      <c r="C1520" s="21">
        <v>657.45</v>
      </c>
      <c r="D1520" s="21">
        <v>674.1</v>
      </c>
      <c r="E1520" s="21" t="s">
        <v>283</v>
      </c>
      <c r="F1520" s="11">
        <v>674.1</v>
      </c>
    </row>
    <row r="1521" spans="1:6" ht="15.75" customHeight="1" x14ac:dyDescent="0.25">
      <c r="A1521" s="3" t="s">
        <v>127</v>
      </c>
      <c r="B1521" s="4"/>
      <c r="C1521" s="29">
        <f t="shared" ref="C1521:D1521" si="343">SUM(C1522)</f>
        <v>1000</v>
      </c>
      <c r="D1521" s="29">
        <f t="shared" si="343"/>
        <v>1000</v>
      </c>
      <c r="E1521" s="20"/>
      <c r="F1521" s="10">
        <f>SUM(F1522)</f>
        <v>1000</v>
      </c>
    </row>
    <row r="1522" spans="1:6" ht="15.75" customHeight="1" x14ac:dyDescent="0.25">
      <c r="A1522" s="31">
        <v>94538</v>
      </c>
      <c r="B1522" s="31" t="s">
        <v>205</v>
      </c>
      <c r="C1522" s="21">
        <v>1000</v>
      </c>
      <c r="D1522" s="21">
        <v>1000</v>
      </c>
      <c r="E1522" s="21"/>
      <c r="F1522" s="11">
        <v>1000</v>
      </c>
    </row>
    <row r="1523" spans="1:6" ht="15.75" customHeight="1" x14ac:dyDescent="0.25">
      <c r="A1523" s="3" t="s">
        <v>288</v>
      </c>
      <c r="B1523" s="4"/>
      <c r="C1523" s="29">
        <f t="shared" ref="C1523:D1523" si="344">C1524</f>
        <v>80</v>
      </c>
      <c r="D1523" s="29">
        <f t="shared" si="344"/>
        <v>80</v>
      </c>
      <c r="E1523" s="20"/>
      <c r="F1523" s="10">
        <f>F1524</f>
        <v>80</v>
      </c>
    </row>
    <row r="1524" spans="1:6" ht="15.75" customHeight="1" x14ac:dyDescent="0.25">
      <c r="A1524" s="31">
        <v>94538</v>
      </c>
      <c r="B1524" s="31" t="s">
        <v>264</v>
      </c>
      <c r="C1524" s="21">
        <v>80</v>
      </c>
      <c r="D1524" s="21">
        <v>80</v>
      </c>
      <c r="E1524" s="21"/>
      <c r="F1524" s="11">
        <v>80</v>
      </c>
    </row>
    <row r="1525" spans="1:6" ht="15.75" customHeight="1" x14ac:dyDescent="0.25">
      <c r="A1525" s="5" t="s">
        <v>90</v>
      </c>
      <c r="B1525" s="4"/>
      <c r="C1525" s="28">
        <f t="shared" ref="C1525:D1525" si="345">SUM(C1526,C1538,C1541,C1543)</f>
        <v>24719.8</v>
      </c>
      <c r="D1525" s="28">
        <f t="shared" si="345"/>
        <v>18032.760000000002</v>
      </c>
      <c r="E1525" s="19"/>
      <c r="F1525" s="9">
        <f>SUM(F1526,F1538,F1541,F1543)</f>
        <v>18032.760000000002</v>
      </c>
    </row>
    <row r="1526" spans="1:6" ht="15.75" customHeight="1" x14ac:dyDescent="0.25">
      <c r="A1526" s="3" t="s">
        <v>101</v>
      </c>
      <c r="B1526" s="4"/>
      <c r="C1526" s="29">
        <f t="shared" ref="C1526:D1526" si="346">SUM(C1527:C1537)</f>
        <v>19600.599999999999</v>
      </c>
      <c r="D1526" s="29">
        <f t="shared" si="346"/>
        <v>14058.6</v>
      </c>
      <c r="E1526" s="20"/>
      <c r="F1526" s="10">
        <f>SUM(F1527:F1537)</f>
        <v>14058.6</v>
      </c>
    </row>
    <row r="1527" spans="1:6" ht="15.75" customHeight="1" x14ac:dyDescent="0.25">
      <c r="A1527" s="31">
        <v>93152</v>
      </c>
      <c r="B1527" s="31" t="s">
        <v>1419</v>
      </c>
      <c r="C1527" s="21">
        <v>700</v>
      </c>
      <c r="D1527" s="21">
        <v>590</v>
      </c>
      <c r="E1527" s="21" t="s">
        <v>135</v>
      </c>
      <c r="F1527" s="11">
        <v>590</v>
      </c>
    </row>
    <row r="1528" spans="1:6" ht="15.75" customHeight="1" x14ac:dyDescent="0.25">
      <c r="A1528" s="31">
        <v>93152</v>
      </c>
      <c r="B1528" s="31" t="s">
        <v>1420</v>
      </c>
      <c r="C1528" s="21">
        <v>4000</v>
      </c>
      <c r="D1528" s="21">
        <v>3974</v>
      </c>
      <c r="E1528" s="21" t="s">
        <v>265</v>
      </c>
      <c r="F1528" s="11">
        <v>3974</v>
      </c>
    </row>
    <row r="1529" spans="1:6" ht="15.75" customHeight="1" x14ac:dyDescent="0.25">
      <c r="A1529" s="31">
        <v>93152</v>
      </c>
      <c r="B1529" s="31" t="s">
        <v>1421</v>
      </c>
      <c r="C1529" s="21">
        <v>500</v>
      </c>
      <c r="D1529" s="21">
        <v>107</v>
      </c>
      <c r="E1529" s="21" t="s">
        <v>429</v>
      </c>
      <c r="F1529" s="11">
        <v>107</v>
      </c>
    </row>
    <row r="1530" spans="1:6" ht="15.75" customHeight="1" x14ac:dyDescent="0.25">
      <c r="A1530" s="31">
        <v>93152</v>
      </c>
      <c r="B1530" s="31" t="s">
        <v>1422</v>
      </c>
      <c r="C1530" s="21">
        <v>600</v>
      </c>
      <c r="D1530" s="21">
        <v>0</v>
      </c>
      <c r="E1530" s="21" t="s">
        <v>1423</v>
      </c>
      <c r="F1530" s="11">
        <v>0</v>
      </c>
    </row>
    <row r="1531" spans="1:6" ht="15.75" customHeight="1" x14ac:dyDescent="0.25">
      <c r="A1531" s="31">
        <v>93152</v>
      </c>
      <c r="B1531" s="31" t="s">
        <v>1424</v>
      </c>
      <c r="C1531" s="21">
        <v>4000</v>
      </c>
      <c r="D1531" s="21">
        <v>2447</v>
      </c>
      <c r="E1531" s="21" t="s">
        <v>135</v>
      </c>
      <c r="F1531" s="11">
        <v>2447</v>
      </c>
    </row>
    <row r="1532" spans="1:6" ht="15.75" customHeight="1" x14ac:dyDescent="0.25">
      <c r="A1532" s="31">
        <v>93152</v>
      </c>
      <c r="B1532" s="31" t="s">
        <v>1425</v>
      </c>
      <c r="C1532" s="21">
        <v>2009</v>
      </c>
      <c r="D1532" s="21">
        <v>2009</v>
      </c>
      <c r="E1532" s="21"/>
      <c r="F1532" s="11">
        <v>2009</v>
      </c>
    </row>
    <row r="1533" spans="1:6" ht="15.75" customHeight="1" x14ac:dyDescent="0.25">
      <c r="A1533" s="31">
        <v>93152</v>
      </c>
      <c r="B1533" s="31" t="s">
        <v>1426</v>
      </c>
      <c r="C1533" s="21">
        <v>2041.6</v>
      </c>
      <c r="D1533" s="21">
        <v>2041.6</v>
      </c>
      <c r="E1533" s="21"/>
      <c r="F1533" s="11">
        <v>2041.6</v>
      </c>
    </row>
    <row r="1534" spans="1:6" ht="15.75" customHeight="1" x14ac:dyDescent="0.25">
      <c r="A1534" s="31">
        <v>93152</v>
      </c>
      <c r="B1534" s="31" t="s">
        <v>1427</v>
      </c>
      <c r="C1534" s="21">
        <v>1250</v>
      </c>
      <c r="D1534" s="21">
        <v>651</v>
      </c>
      <c r="E1534" s="21" t="s">
        <v>265</v>
      </c>
      <c r="F1534" s="11">
        <v>651</v>
      </c>
    </row>
    <row r="1535" spans="1:6" ht="15.75" customHeight="1" x14ac:dyDescent="0.25">
      <c r="A1535" s="31">
        <v>93152</v>
      </c>
      <c r="B1535" s="31" t="s">
        <v>1428</v>
      </c>
      <c r="C1535" s="21">
        <v>1500</v>
      </c>
      <c r="D1535" s="21">
        <v>1415</v>
      </c>
      <c r="E1535" s="21" t="s">
        <v>265</v>
      </c>
      <c r="F1535" s="11">
        <v>1415</v>
      </c>
    </row>
    <row r="1536" spans="1:6" ht="15.75" customHeight="1" x14ac:dyDescent="0.25">
      <c r="A1536" s="31">
        <v>93152</v>
      </c>
      <c r="B1536" s="31" t="s">
        <v>1429</v>
      </c>
      <c r="C1536" s="21">
        <v>2000</v>
      </c>
      <c r="D1536" s="21">
        <v>824</v>
      </c>
      <c r="E1536" s="21" t="s">
        <v>265</v>
      </c>
      <c r="F1536" s="11">
        <v>824</v>
      </c>
    </row>
    <row r="1537" spans="1:6" ht="15.75" customHeight="1" x14ac:dyDescent="0.25">
      <c r="A1537" s="31">
        <v>93152</v>
      </c>
      <c r="B1537" s="31" t="s">
        <v>1430</v>
      </c>
      <c r="C1537" s="21">
        <v>1000</v>
      </c>
      <c r="D1537" s="21">
        <v>0</v>
      </c>
      <c r="E1537" s="21" t="s">
        <v>135</v>
      </c>
      <c r="F1537" s="11">
        <v>0</v>
      </c>
    </row>
    <row r="1538" spans="1:6" ht="15.75" customHeight="1" x14ac:dyDescent="0.25">
      <c r="A1538" s="3" t="s">
        <v>121</v>
      </c>
      <c r="B1538" s="4"/>
      <c r="C1538" s="29">
        <f t="shared" ref="C1538:D1538" si="347">SUM(C1539:C1540)</f>
        <v>1350</v>
      </c>
      <c r="D1538" s="29">
        <f t="shared" si="347"/>
        <v>1150</v>
      </c>
      <c r="E1538" s="20"/>
      <c r="F1538" s="10">
        <f>SUM(F1539:F1540)</f>
        <v>1150</v>
      </c>
    </row>
    <row r="1539" spans="1:6" ht="15.75" customHeight="1" x14ac:dyDescent="0.25">
      <c r="A1539" s="31">
        <v>93152</v>
      </c>
      <c r="B1539" s="31" t="s">
        <v>1431</v>
      </c>
      <c r="C1539" s="21">
        <v>1200</v>
      </c>
      <c r="D1539" s="21">
        <v>1000</v>
      </c>
      <c r="E1539" s="21" t="s">
        <v>367</v>
      </c>
      <c r="F1539" s="11">
        <v>1000</v>
      </c>
    </row>
    <row r="1540" spans="1:6" ht="15.75" customHeight="1" x14ac:dyDescent="0.25">
      <c r="A1540" s="31">
        <v>93152</v>
      </c>
      <c r="B1540" s="31" t="s">
        <v>1432</v>
      </c>
      <c r="C1540" s="21">
        <v>150</v>
      </c>
      <c r="D1540" s="21">
        <v>150</v>
      </c>
      <c r="E1540" s="21"/>
      <c r="F1540" s="11">
        <v>150</v>
      </c>
    </row>
    <row r="1541" spans="1:6" ht="15.75" customHeight="1" x14ac:dyDescent="0.25">
      <c r="A1541" s="3" t="s">
        <v>124</v>
      </c>
      <c r="B1541" s="4"/>
      <c r="C1541" s="29">
        <f t="shared" ref="C1541:D1541" si="348">C1542</f>
        <v>769.2</v>
      </c>
      <c r="D1541" s="29">
        <f t="shared" si="348"/>
        <v>748.16</v>
      </c>
      <c r="E1541" s="20"/>
      <c r="F1541" s="10">
        <f>F1542</f>
        <v>748.16</v>
      </c>
    </row>
    <row r="1542" spans="1:6" ht="15.75" customHeight="1" x14ac:dyDescent="0.25">
      <c r="A1542" s="31">
        <v>93152</v>
      </c>
      <c r="B1542" s="31" t="s">
        <v>1433</v>
      </c>
      <c r="C1542" s="21">
        <v>769.2</v>
      </c>
      <c r="D1542" s="21">
        <v>748.16</v>
      </c>
      <c r="E1542" s="21" t="s">
        <v>186</v>
      </c>
      <c r="F1542" s="11">
        <v>748.16</v>
      </c>
    </row>
    <row r="1543" spans="1:6" ht="15.75" customHeight="1" x14ac:dyDescent="0.25">
      <c r="A1543" s="3" t="s">
        <v>288</v>
      </c>
      <c r="B1543" s="4"/>
      <c r="C1543" s="29">
        <f t="shared" ref="C1543:D1543" si="349">SUM(C1544:C1545)</f>
        <v>3000</v>
      </c>
      <c r="D1543" s="29">
        <f t="shared" si="349"/>
        <v>2076</v>
      </c>
      <c r="E1543" s="20"/>
      <c r="F1543" s="10">
        <f>SUM(F1544:F1545)</f>
        <v>2076</v>
      </c>
    </row>
    <row r="1544" spans="1:6" ht="15.75" customHeight="1" x14ac:dyDescent="0.25">
      <c r="A1544" s="31">
        <v>93152</v>
      </c>
      <c r="B1544" s="31" t="s">
        <v>1434</v>
      </c>
      <c r="C1544" s="21">
        <v>1000</v>
      </c>
      <c r="D1544" s="21">
        <v>987</v>
      </c>
      <c r="E1544" s="21"/>
      <c r="F1544" s="11">
        <v>987</v>
      </c>
    </row>
    <row r="1545" spans="1:6" ht="15.75" customHeight="1" x14ac:dyDescent="0.25">
      <c r="A1545" s="31">
        <v>93152</v>
      </c>
      <c r="B1545" s="31" t="s">
        <v>1435</v>
      </c>
      <c r="C1545" s="21">
        <v>2000</v>
      </c>
      <c r="D1545" s="21">
        <v>1089</v>
      </c>
      <c r="E1545" s="21" t="s">
        <v>265</v>
      </c>
      <c r="F1545" s="11">
        <v>1089</v>
      </c>
    </row>
    <row r="1546" spans="1:6" ht="15.75" customHeight="1" x14ac:dyDescent="0.25">
      <c r="A1546" s="5" t="s">
        <v>91</v>
      </c>
      <c r="B1546" s="4"/>
      <c r="C1546" s="28">
        <f t="shared" ref="C1546:D1546" si="350">SUM(C1547,C1549)</f>
        <v>2404</v>
      </c>
      <c r="D1546" s="28">
        <f t="shared" si="350"/>
        <v>2367</v>
      </c>
      <c r="E1546" s="19"/>
      <c r="F1546" s="9">
        <f>SUM(F1547,F1549)</f>
        <v>2367</v>
      </c>
    </row>
    <row r="1547" spans="1:6" ht="15.75" customHeight="1" x14ac:dyDescent="0.25">
      <c r="A1547" s="3" t="s">
        <v>101</v>
      </c>
      <c r="B1547" s="4"/>
      <c r="C1547" s="29">
        <f t="shared" ref="C1547:D1547" si="351">C1548</f>
        <v>1452</v>
      </c>
      <c r="D1547" s="29">
        <f t="shared" si="351"/>
        <v>1452</v>
      </c>
      <c r="E1547" s="20"/>
      <c r="F1547" s="10">
        <f>F1548</f>
        <v>1452</v>
      </c>
    </row>
    <row r="1548" spans="1:6" ht="15.75" customHeight="1" x14ac:dyDescent="0.25">
      <c r="A1548" s="31">
        <v>94541</v>
      </c>
      <c r="B1548" s="31" t="s">
        <v>1436</v>
      </c>
      <c r="C1548" s="21">
        <v>1452</v>
      </c>
      <c r="D1548" s="21">
        <v>1452</v>
      </c>
      <c r="E1548" s="21"/>
      <c r="F1548" s="11">
        <v>1452</v>
      </c>
    </row>
    <row r="1549" spans="1:6" ht="15.75" customHeight="1" x14ac:dyDescent="0.25">
      <c r="A1549" s="3" t="s">
        <v>121</v>
      </c>
      <c r="B1549" s="4"/>
      <c r="C1549" s="29">
        <f t="shared" ref="C1549:D1549" si="352">C1550</f>
        <v>952</v>
      </c>
      <c r="D1549" s="29">
        <f t="shared" si="352"/>
        <v>915</v>
      </c>
      <c r="E1549" s="20"/>
      <c r="F1549" s="10">
        <f>F1550</f>
        <v>915</v>
      </c>
    </row>
    <row r="1550" spans="1:6" ht="15.75" customHeight="1" x14ac:dyDescent="0.25">
      <c r="A1550" s="31">
        <v>94541</v>
      </c>
      <c r="B1550" s="31" t="s">
        <v>1437</v>
      </c>
      <c r="C1550" s="21">
        <v>952</v>
      </c>
      <c r="D1550" s="21">
        <v>915</v>
      </c>
      <c r="E1550" s="21" t="s">
        <v>1438</v>
      </c>
      <c r="F1550" s="11">
        <v>915</v>
      </c>
    </row>
    <row r="1551" spans="1:6" ht="15.75" customHeight="1" x14ac:dyDescent="0.25">
      <c r="A1551" s="5" t="s">
        <v>92</v>
      </c>
      <c r="B1551" s="4"/>
      <c r="C1551" s="28">
        <f>SUM(C1552,C1561,C1565)</f>
        <v>18250</v>
      </c>
      <c r="D1551" s="28">
        <f>SUM(D1552,D1561,D1565)</f>
        <v>5923</v>
      </c>
      <c r="E1551" s="19"/>
      <c r="F1551" s="9" t="e">
        <f>SUM(F1552,F1561,#REF!,F1565)</f>
        <v>#REF!</v>
      </c>
    </row>
    <row r="1552" spans="1:6" ht="15.75" customHeight="1" x14ac:dyDescent="0.25">
      <c r="A1552" s="3" t="s">
        <v>101</v>
      </c>
      <c r="B1552" s="4"/>
      <c r="C1552" s="29">
        <f t="shared" ref="C1552:D1552" si="353">SUM(C1553:C1560)</f>
        <v>10550</v>
      </c>
      <c r="D1552" s="29">
        <f t="shared" si="353"/>
        <v>4336</v>
      </c>
      <c r="E1552" s="20"/>
      <c r="F1552" s="10">
        <f>SUM(F1553:F1560)</f>
        <v>4336</v>
      </c>
    </row>
    <row r="1553" spans="1:6" ht="15.75" customHeight="1" x14ac:dyDescent="0.25">
      <c r="A1553" s="31">
        <v>94686</v>
      </c>
      <c r="B1553" s="31" t="s">
        <v>1439</v>
      </c>
      <c r="C1553" s="21">
        <v>200</v>
      </c>
      <c r="D1553" s="21">
        <v>200</v>
      </c>
      <c r="E1553" s="21"/>
      <c r="F1553" s="11">
        <v>200</v>
      </c>
    </row>
    <row r="1554" spans="1:6" ht="15.75" customHeight="1" x14ac:dyDescent="0.25">
      <c r="A1554" s="31">
        <v>94686</v>
      </c>
      <c r="B1554" s="31" t="s">
        <v>1440</v>
      </c>
      <c r="C1554" s="21">
        <v>3000</v>
      </c>
      <c r="D1554" s="21">
        <v>3000</v>
      </c>
      <c r="E1554" s="21"/>
      <c r="F1554" s="11">
        <v>3000</v>
      </c>
    </row>
    <row r="1555" spans="1:6" ht="15.75" customHeight="1" x14ac:dyDescent="0.25">
      <c r="A1555" s="31">
        <v>94686</v>
      </c>
      <c r="B1555" s="31" t="s">
        <v>1441</v>
      </c>
      <c r="C1555" s="21">
        <v>2500</v>
      </c>
      <c r="D1555" s="21">
        <v>0</v>
      </c>
      <c r="E1555" s="21" t="s">
        <v>135</v>
      </c>
      <c r="F1555" s="11">
        <v>0</v>
      </c>
    </row>
    <row r="1556" spans="1:6" ht="15.75" customHeight="1" x14ac:dyDescent="0.25">
      <c r="A1556" s="31">
        <v>94686</v>
      </c>
      <c r="B1556" s="31" t="s">
        <v>1442</v>
      </c>
      <c r="C1556" s="21">
        <v>1000</v>
      </c>
      <c r="D1556" s="21">
        <v>0</v>
      </c>
      <c r="E1556" s="21" t="s">
        <v>135</v>
      </c>
      <c r="F1556" s="11">
        <v>0</v>
      </c>
    </row>
    <row r="1557" spans="1:6" ht="15.75" customHeight="1" x14ac:dyDescent="0.25">
      <c r="A1557" s="31">
        <v>94686</v>
      </c>
      <c r="B1557" s="31" t="s">
        <v>1443</v>
      </c>
      <c r="C1557" s="21">
        <v>2500</v>
      </c>
      <c r="D1557" s="21">
        <v>1042</v>
      </c>
      <c r="E1557" s="21" t="s">
        <v>265</v>
      </c>
      <c r="F1557" s="11">
        <v>1042</v>
      </c>
    </row>
    <row r="1558" spans="1:6" ht="15.75" customHeight="1" x14ac:dyDescent="0.25">
      <c r="A1558" s="31">
        <v>94686</v>
      </c>
      <c r="B1558" s="31" t="s">
        <v>1444</v>
      </c>
      <c r="C1558" s="21">
        <v>1000</v>
      </c>
      <c r="D1558" s="21">
        <v>0</v>
      </c>
      <c r="E1558" s="21" t="s">
        <v>162</v>
      </c>
      <c r="F1558" s="11">
        <v>0</v>
      </c>
    </row>
    <row r="1559" spans="1:6" ht="15.75" customHeight="1" x14ac:dyDescent="0.25">
      <c r="A1559" s="31">
        <v>94686</v>
      </c>
      <c r="B1559" s="31" t="s">
        <v>1445</v>
      </c>
      <c r="C1559" s="21">
        <v>150</v>
      </c>
      <c r="D1559" s="21">
        <v>0</v>
      </c>
      <c r="E1559" s="21" t="s">
        <v>501</v>
      </c>
      <c r="F1559" s="11">
        <v>0</v>
      </c>
    </row>
    <row r="1560" spans="1:6" ht="15.75" customHeight="1" x14ac:dyDescent="0.25">
      <c r="A1560" s="31">
        <v>94686</v>
      </c>
      <c r="B1560" s="31" t="s">
        <v>1446</v>
      </c>
      <c r="C1560" s="21">
        <v>200</v>
      </c>
      <c r="D1560" s="21">
        <v>94</v>
      </c>
      <c r="E1560" s="21"/>
      <c r="F1560" s="11">
        <v>94</v>
      </c>
    </row>
    <row r="1561" spans="1:6" ht="15.75" customHeight="1" x14ac:dyDescent="0.25">
      <c r="A1561" s="3" t="s">
        <v>121</v>
      </c>
      <c r="B1561" s="4"/>
      <c r="C1561" s="29">
        <f>SUM(C1562:C1563)</f>
        <v>700</v>
      </c>
      <c r="D1561" s="29">
        <f>SUM(D1562:D1564)</f>
        <v>250</v>
      </c>
      <c r="E1561" s="20"/>
      <c r="F1561" s="10">
        <f>SUM(F1562:F1564)</f>
        <v>250</v>
      </c>
    </row>
    <row r="1562" spans="1:6" ht="15.75" customHeight="1" x14ac:dyDescent="0.25">
      <c r="A1562" s="31">
        <v>94686</v>
      </c>
      <c r="B1562" s="31" t="s">
        <v>1447</v>
      </c>
      <c r="C1562" s="21">
        <v>200</v>
      </c>
      <c r="D1562" s="21">
        <v>55</v>
      </c>
      <c r="E1562" s="21"/>
      <c r="F1562" s="11">
        <v>55</v>
      </c>
    </row>
    <row r="1563" spans="1:6" ht="15.75" customHeight="1" x14ac:dyDescent="0.25">
      <c r="A1563" s="31">
        <v>94686</v>
      </c>
      <c r="B1563" s="13" t="s">
        <v>1448</v>
      </c>
      <c r="C1563" s="21">
        <v>500</v>
      </c>
      <c r="D1563" s="21">
        <v>145</v>
      </c>
      <c r="E1563" s="21" t="s">
        <v>265</v>
      </c>
      <c r="F1563" s="11">
        <v>145</v>
      </c>
    </row>
    <row r="1564" spans="1:6" ht="15.75" customHeight="1" x14ac:dyDescent="0.25">
      <c r="B1564" s="13" t="s">
        <v>1449</v>
      </c>
      <c r="C1564" s="21">
        <v>0</v>
      </c>
      <c r="D1564" s="21">
        <v>50</v>
      </c>
      <c r="E1564" s="21" t="s">
        <v>103</v>
      </c>
      <c r="F1564" s="11">
        <v>50</v>
      </c>
    </row>
    <row r="1565" spans="1:6" ht="15.75" customHeight="1" x14ac:dyDescent="0.25">
      <c r="A1565" s="3" t="s">
        <v>288</v>
      </c>
      <c r="B1565" s="4"/>
      <c r="C1565" s="29">
        <f t="shared" ref="C1565:D1565" si="354">C1566</f>
        <v>7000</v>
      </c>
      <c r="D1565" s="29">
        <f t="shared" si="354"/>
        <v>1337</v>
      </c>
      <c r="E1565" s="20"/>
      <c r="F1565" s="10">
        <f>F1566</f>
        <v>1337</v>
      </c>
    </row>
    <row r="1566" spans="1:6" ht="15.75" customHeight="1" x14ac:dyDescent="0.25">
      <c r="A1566" s="31">
        <v>94686</v>
      </c>
      <c r="B1566" s="31" t="s">
        <v>1450</v>
      </c>
      <c r="C1566" s="21">
        <v>7000</v>
      </c>
      <c r="D1566" s="21">
        <v>1337</v>
      </c>
      <c r="E1566" s="21" t="s">
        <v>135</v>
      </c>
      <c r="F1566" s="11">
        <v>1337</v>
      </c>
    </row>
    <row r="1567" spans="1:6" ht="15.75" customHeight="1" x14ac:dyDescent="0.25">
      <c r="A1567" s="5" t="s">
        <v>93</v>
      </c>
      <c r="B1567" s="4"/>
      <c r="C1567" s="28">
        <f t="shared" ref="C1567:D1567" si="355">SUM(C1568,C1598,C1605,C1612)</f>
        <v>20409.980000000003</v>
      </c>
      <c r="D1567" s="28">
        <f t="shared" si="355"/>
        <v>15233.11</v>
      </c>
      <c r="E1567" s="19"/>
      <c r="F1567" s="9">
        <f>SUM(F1568,F1598,F1605,F1612)</f>
        <v>15233.11</v>
      </c>
    </row>
    <row r="1568" spans="1:6" ht="15.75" customHeight="1" x14ac:dyDescent="0.25">
      <c r="A1568" s="3" t="s">
        <v>101</v>
      </c>
      <c r="B1568" s="4"/>
      <c r="C1568" s="29">
        <f t="shared" ref="C1568:D1568" si="356">SUM(C1569:C1597)</f>
        <v>11787.83</v>
      </c>
      <c r="D1568" s="29">
        <f t="shared" si="356"/>
        <v>11623.83</v>
      </c>
      <c r="E1568" s="20"/>
      <c r="F1568" s="10">
        <f>SUM(F1569:F1597)</f>
        <v>11623.83</v>
      </c>
    </row>
    <row r="1569" spans="1:6" ht="15.75" customHeight="1" x14ac:dyDescent="0.25">
      <c r="A1569" s="31">
        <v>93509</v>
      </c>
      <c r="B1569" s="31" t="s">
        <v>1451</v>
      </c>
      <c r="C1569" s="21">
        <v>2002.5</v>
      </c>
      <c r="D1569" s="21">
        <v>2002.5</v>
      </c>
      <c r="E1569" s="21"/>
      <c r="F1569" s="11">
        <v>2002.5</v>
      </c>
    </row>
    <row r="1570" spans="1:6" ht="15.75" customHeight="1" x14ac:dyDescent="0.25">
      <c r="A1570" s="31">
        <v>93509</v>
      </c>
      <c r="B1570" s="31" t="s">
        <v>1452</v>
      </c>
      <c r="C1570" s="21">
        <v>279</v>
      </c>
      <c r="D1570" s="21">
        <v>279</v>
      </c>
      <c r="E1570" s="21"/>
      <c r="F1570" s="11">
        <v>279</v>
      </c>
    </row>
    <row r="1571" spans="1:6" ht="15.75" customHeight="1" x14ac:dyDescent="0.25">
      <c r="A1571" s="31">
        <v>93509</v>
      </c>
      <c r="B1571" s="31" t="s">
        <v>1453</v>
      </c>
      <c r="C1571" s="21">
        <v>1443.64</v>
      </c>
      <c r="D1571" s="21">
        <v>1443.64</v>
      </c>
      <c r="E1571" s="21"/>
      <c r="F1571" s="11">
        <v>1443.64</v>
      </c>
    </row>
    <row r="1572" spans="1:6" ht="15.75" customHeight="1" x14ac:dyDescent="0.25">
      <c r="A1572" s="31">
        <v>93509</v>
      </c>
      <c r="B1572" s="31" t="s">
        <v>1454</v>
      </c>
      <c r="C1572" s="21">
        <v>162.24</v>
      </c>
      <c r="D1572" s="21">
        <v>162.24</v>
      </c>
      <c r="E1572" s="21"/>
      <c r="F1572" s="11">
        <v>162.24</v>
      </c>
    </row>
    <row r="1573" spans="1:6" ht="15.75" customHeight="1" x14ac:dyDescent="0.25">
      <c r="A1573" s="31">
        <v>93509</v>
      </c>
      <c r="B1573" s="31" t="s">
        <v>1455</v>
      </c>
      <c r="C1573" s="21">
        <v>170.1</v>
      </c>
      <c r="D1573" s="21">
        <v>170.1</v>
      </c>
      <c r="E1573" s="21"/>
      <c r="F1573" s="11">
        <v>170.1</v>
      </c>
    </row>
    <row r="1574" spans="1:6" ht="15.75" customHeight="1" x14ac:dyDescent="0.25">
      <c r="A1574" s="31">
        <v>93509</v>
      </c>
      <c r="B1574" s="31" t="s">
        <v>1456</v>
      </c>
      <c r="C1574" s="21">
        <v>770.7</v>
      </c>
      <c r="D1574" s="21">
        <v>770.7</v>
      </c>
      <c r="E1574" s="21"/>
      <c r="F1574" s="11">
        <v>770.7</v>
      </c>
    </row>
    <row r="1575" spans="1:6" ht="15.75" customHeight="1" x14ac:dyDescent="0.25">
      <c r="A1575" s="31">
        <v>93509</v>
      </c>
      <c r="B1575" s="31" t="s">
        <v>1457</v>
      </c>
      <c r="C1575" s="21">
        <v>700</v>
      </c>
      <c r="D1575" s="21">
        <v>700</v>
      </c>
      <c r="E1575" s="21"/>
      <c r="F1575" s="11">
        <v>700</v>
      </c>
    </row>
    <row r="1576" spans="1:6" ht="15.75" customHeight="1" x14ac:dyDescent="0.25">
      <c r="A1576" s="31">
        <v>93509</v>
      </c>
      <c r="B1576" s="31" t="s">
        <v>1458</v>
      </c>
      <c r="C1576" s="21">
        <v>366.48</v>
      </c>
      <c r="D1576" s="21">
        <v>366.48</v>
      </c>
      <c r="E1576" s="21"/>
      <c r="F1576" s="11">
        <v>366.48</v>
      </c>
    </row>
    <row r="1577" spans="1:6" ht="15.75" customHeight="1" x14ac:dyDescent="0.25">
      <c r="A1577" s="31">
        <v>93509</v>
      </c>
      <c r="B1577" s="31" t="s">
        <v>1459</v>
      </c>
      <c r="C1577" s="21">
        <v>419.85</v>
      </c>
      <c r="D1577" s="21">
        <v>419.85</v>
      </c>
      <c r="E1577" s="21"/>
      <c r="F1577" s="11">
        <v>419.85</v>
      </c>
    </row>
    <row r="1578" spans="1:6" ht="15.75" customHeight="1" x14ac:dyDescent="0.25">
      <c r="A1578" s="31">
        <v>93509</v>
      </c>
      <c r="B1578" s="31" t="s">
        <v>1460</v>
      </c>
      <c r="C1578" s="21">
        <v>428.6</v>
      </c>
      <c r="D1578" s="21">
        <v>428.6</v>
      </c>
      <c r="E1578" s="21"/>
      <c r="F1578" s="11">
        <v>428.6</v>
      </c>
    </row>
    <row r="1579" spans="1:6" ht="15.75" customHeight="1" x14ac:dyDescent="0.25">
      <c r="A1579" s="31">
        <v>93509</v>
      </c>
      <c r="B1579" s="31" t="s">
        <v>1461</v>
      </c>
      <c r="C1579" s="21">
        <v>264.33</v>
      </c>
      <c r="D1579" s="21">
        <v>264.33</v>
      </c>
      <c r="E1579" s="21"/>
      <c r="F1579" s="11">
        <v>264.33</v>
      </c>
    </row>
    <row r="1580" spans="1:6" ht="15.75" customHeight="1" x14ac:dyDescent="0.25">
      <c r="A1580" s="31">
        <v>93509</v>
      </c>
      <c r="B1580" s="31" t="s">
        <v>1462</v>
      </c>
      <c r="C1580" s="21">
        <v>309</v>
      </c>
      <c r="D1580" s="21">
        <v>309</v>
      </c>
      <c r="E1580" s="21"/>
      <c r="F1580" s="11">
        <v>309</v>
      </c>
    </row>
    <row r="1581" spans="1:6" ht="15.75" customHeight="1" x14ac:dyDescent="0.25">
      <c r="A1581" s="31">
        <v>93509</v>
      </c>
      <c r="B1581" s="31" t="s">
        <v>1463</v>
      </c>
      <c r="C1581" s="21">
        <v>40.200000000000003</v>
      </c>
      <c r="D1581" s="21">
        <v>40.200000000000003</v>
      </c>
      <c r="E1581" s="21"/>
      <c r="F1581" s="11">
        <v>40.200000000000003</v>
      </c>
    </row>
    <row r="1582" spans="1:6" ht="15.75" customHeight="1" x14ac:dyDescent="0.25">
      <c r="A1582" s="31">
        <v>93509</v>
      </c>
      <c r="B1582" s="31" t="s">
        <v>1464</v>
      </c>
      <c r="C1582" s="21">
        <v>86</v>
      </c>
      <c r="D1582" s="21">
        <v>86</v>
      </c>
      <c r="E1582" s="21"/>
      <c r="F1582" s="11">
        <v>86</v>
      </c>
    </row>
    <row r="1583" spans="1:6" ht="15.75" customHeight="1" x14ac:dyDescent="0.25">
      <c r="A1583" s="31">
        <v>93509</v>
      </c>
      <c r="B1583" s="31" t="s">
        <v>1465</v>
      </c>
      <c r="C1583" s="21">
        <v>72.5</v>
      </c>
      <c r="D1583" s="21">
        <v>72.5</v>
      </c>
      <c r="E1583" s="21"/>
      <c r="F1583" s="11">
        <v>72.5</v>
      </c>
    </row>
    <row r="1584" spans="1:6" ht="15.75" customHeight="1" x14ac:dyDescent="0.25">
      <c r="A1584" s="31">
        <v>93509</v>
      </c>
      <c r="B1584" s="31" t="s">
        <v>1466</v>
      </c>
      <c r="C1584" s="21">
        <v>193.2</v>
      </c>
      <c r="D1584" s="21">
        <v>193.2</v>
      </c>
      <c r="E1584" s="21"/>
      <c r="F1584" s="11">
        <v>193.2</v>
      </c>
    </row>
    <row r="1585" spans="1:6" ht="15.75" customHeight="1" x14ac:dyDescent="0.25">
      <c r="A1585" s="31">
        <v>93509</v>
      </c>
      <c r="B1585" s="31" t="s">
        <v>1467</v>
      </c>
      <c r="C1585" s="21">
        <v>70</v>
      </c>
      <c r="D1585" s="21">
        <v>70</v>
      </c>
      <c r="E1585" s="21"/>
      <c r="F1585" s="11">
        <v>70</v>
      </c>
    </row>
    <row r="1586" spans="1:6" ht="15.75" customHeight="1" x14ac:dyDescent="0.25">
      <c r="A1586" s="31">
        <v>93509</v>
      </c>
      <c r="B1586" s="31" t="s">
        <v>1468</v>
      </c>
      <c r="C1586" s="21">
        <v>50</v>
      </c>
      <c r="D1586" s="21">
        <v>50</v>
      </c>
      <c r="E1586" s="21"/>
      <c r="F1586" s="11">
        <v>50</v>
      </c>
    </row>
    <row r="1587" spans="1:6" ht="15.75" customHeight="1" x14ac:dyDescent="0.25">
      <c r="A1587" s="31">
        <v>93509</v>
      </c>
      <c r="B1587" s="31" t="s">
        <v>1469</v>
      </c>
      <c r="C1587" s="21">
        <v>1296.8399999999999</v>
      </c>
      <c r="D1587" s="21">
        <v>1296.8399999999999</v>
      </c>
      <c r="E1587" s="21"/>
      <c r="F1587" s="11">
        <v>1296.8399999999999</v>
      </c>
    </row>
    <row r="1588" spans="1:6" ht="15.75" customHeight="1" x14ac:dyDescent="0.25">
      <c r="A1588" s="31">
        <v>93509</v>
      </c>
      <c r="B1588" s="31" t="s">
        <v>1470</v>
      </c>
      <c r="C1588" s="21">
        <v>575.45000000000005</v>
      </c>
      <c r="D1588" s="21">
        <v>575.45000000000005</v>
      </c>
      <c r="E1588" s="21"/>
      <c r="F1588" s="11">
        <v>575.45000000000005</v>
      </c>
    </row>
    <row r="1589" spans="1:6" ht="15.75" customHeight="1" x14ac:dyDescent="0.25">
      <c r="A1589" s="31">
        <v>93509</v>
      </c>
      <c r="B1589" s="31" t="s">
        <v>1471</v>
      </c>
      <c r="C1589" s="21">
        <v>82.9</v>
      </c>
      <c r="D1589" s="21">
        <v>82.9</v>
      </c>
      <c r="E1589" s="21"/>
      <c r="F1589" s="11">
        <v>82.9</v>
      </c>
    </row>
    <row r="1590" spans="1:6" ht="15.75" customHeight="1" x14ac:dyDescent="0.25">
      <c r="A1590" s="31">
        <v>93509</v>
      </c>
      <c r="B1590" s="31" t="s">
        <v>1472</v>
      </c>
      <c r="C1590" s="21">
        <v>54.3</v>
      </c>
      <c r="D1590" s="21">
        <v>54.3</v>
      </c>
      <c r="E1590" s="21"/>
      <c r="F1590" s="11">
        <v>54.3</v>
      </c>
    </row>
    <row r="1591" spans="1:6" ht="15.75" customHeight="1" x14ac:dyDescent="0.25">
      <c r="A1591" s="31">
        <v>93509</v>
      </c>
      <c r="B1591" s="31" t="s">
        <v>264</v>
      </c>
      <c r="C1591" s="21">
        <v>40</v>
      </c>
      <c r="D1591" s="21">
        <v>40</v>
      </c>
      <c r="E1591" s="21"/>
      <c r="F1591" s="11">
        <v>40</v>
      </c>
    </row>
    <row r="1592" spans="1:6" ht="15.75" customHeight="1" x14ac:dyDescent="0.25">
      <c r="A1592" s="31">
        <v>93509</v>
      </c>
      <c r="B1592" s="31" t="s">
        <v>1473</v>
      </c>
      <c r="C1592" s="21">
        <v>75</v>
      </c>
      <c r="D1592" s="21">
        <v>28</v>
      </c>
      <c r="E1592" s="21" t="s">
        <v>574</v>
      </c>
      <c r="F1592" s="11">
        <v>28</v>
      </c>
    </row>
    <row r="1593" spans="1:6" ht="15.75" customHeight="1" x14ac:dyDescent="0.25">
      <c r="A1593" s="31">
        <v>93509</v>
      </c>
      <c r="B1593" s="31" t="s">
        <v>1474</v>
      </c>
      <c r="C1593" s="21">
        <v>100</v>
      </c>
      <c r="D1593" s="21">
        <v>100</v>
      </c>
      <c r="E1593" s="21"/>
      <c r="F1593" s="11">
        <v>100</v>
      </c>
    </row>
    <row r="1594" spans="1:6" ht="15.75" customHeight="1" x14ac:dyDescent="0.25">
      <c r="A1594" s="31">
        <v>93509</v>
      </c>
      <c r="B1594" s="31" t="s">
        <v>1475</v>
      </c>
      <c r="C1594" s="21">
        <v>1035</v>
      </c>
      <c r="D1594" s="21">
        <v>1035</v>
      </c>
      <c r="E1594" s="21"/>
      <c r="F1594" s="11">
        <v>1035</v>
      </c>
    </row>
    <row r="1595" spans="1:6" ht="15.75" customHeight="1" x14ac:dyDescent="0.25">
      <c r="A1595" s="31">
        <v>93509</v>
      </c>
      <c r="B1595" s="31" t="s">
        <v>1476</v>
      </c>
      <c r="C1595" s="21">
        <v>150</v>
      </c>
      <c r="D1595" s="21">
        <v>33</v>
      </c>
      <c r="E1595" s="21" t="s">
        <v>574</v>
      </c>
      <c r="F1595" s="11">
        <v>33</v>
      </c>
    </row>
    <row r="1596" spans="1:6" ht="15.75" customHeight="1" x14ac:dyDescent="0.25">
      <c r="A1596" s="31">
        <v>93509</v>
      </c>
      <c r="B1596" s="31" t="s">
        <v>1477</v>
      </c>
      <c r="C1596" s="21">
        <v>150</v>
      </c>
      <c r="D1596" s="21">
        <v>150</v>
      </c>
      <c r="E1596" s="21"/>
      <c r="F1596" s="11">
        <v>150</v>
      </c>
    </row>
    <row r="1597" spans="1:6" ht="15.75" customHeight="1" x14ac:dyDescent="0.25">
      <c r="A1597" s="31">
        <v>93509</v>
      </c>
      <c r="B1597" s="31" t="s">
        <v>1478</v>
      </c>
      <c r="C1597" s="21">
        <v>400</v>
      </c>
      <c r="D1597" s="21">
        <v>400</v>
      </c>
      <c r="E1597" s="21"/>
      <c r="F1597" s="11">
        <v>400</v>
      </c>
    </row>
    <row r="1598" spans="1:6" ht="15.75" customHeight="1" x14ac:dyDescent="0.25">
      <c r="A1598" s="3" t="s">
        <v>121</v>
      </c>
      <c r="B1598" s="4"/>
      <c r="C1598" s="29">
        <f t="shared" ref="C1598:D1598" si="357">SUM(C1599:C1604)</f>
        <v>5740</v>
      </c>
      <c r="D1598" s="29">
        <f t="shared" si="357"/>
        <v>2000</v>
      </c>
      <c r="E1598" s="20"/>
      <c r="F1598" s="10">
        <f>SUM(F1599:F1604)</f>
        <v>2000</v>
      </c>
    </row>
    <row r="1599" spans="1:6" ht="15.75" customHeight="1" x14ac:dyDescent="0.25">
      <c r="A1599" s="31">
        <v>93509</v>
      </c>
      <c r="B1599" s="31" t="s">
        <v>1479</v>
      </c>
      <c r="C1599" s="21">
        <v>1000</v>
      </c>
      <c r="D1599" s="21">
        <v>0</v>
      </c>
      <c r="E1599" s="21" t="s">
        <v>1480</v>
      </c>
      <c r="F1599" s="11">
        <v>0</v>
      </c>
    </row>
    <row r="1600" spans="1:6" ht="15.75" customHeight="1" x14ac:dyDescent="0.25">
      <c r="A1600" s="31">
        <v>93509</v>
      </c>
      <c r="B1600" s="31" t="s">
        <v>1481</v>
      </c>
      <c r="C1600" s="21">
        <v>1040</v>
      </c>
      <c r="D1600" s="21">
        <v>0</v>
      </c>
      <c r="E1600" s="21" t="s">
        <v>1480</v>
      </c>
      <c r="F1600" s="11">
        <v>0</v>
      </c>
    </row>
    <row r="1601" spans="1:6" ht="15.75" customHeight="1" x14ac:dyDescent="0.25">
      <c r="A1601" s="31">
        <v>93509</v>
      </c>
      <c r="B1601" s="31" t="s">
        <v>1482</v>
      </c>
      <c r="C1601" s="21">
        <v>1000</v>
      </c>
      <c r="D1601" s="21">
        <v>0</v>
      </c>
      <c r="E1601" s="21" t="s">
        <v>1480</v>
      </c>
      <c r="F1601" s="11">
        <v>0</v>
      </c>
    </row>
    <row r="1602" spans="1:6" ht="15.75" customHeight="1" x14ac:dyDescent="0.25">
      <c r="A1602" s="31">
        <v>93509</v>
      </c>
      <c r="B1602" s="31" t="s">
        <v>1483</v>
      </c>
      <c r="C1602" s="21">
        <v>1000</v>
      </c>
      <c r="D1602" s="21">
        <v>1000</v>
      </c>
      <c r="E1602" s="21"/>
      <c r="F1602" s="11">
        <v>1000</v>
      </c>
    </row>
    <row r="1603" spans="1:6" ht="15.75" customHeight="1" x14ac:dyDescent="0.25">
      <c r="A1603" s="31">
        <v>93509</v>
      </c>
      <c r="B1603" s="31" t="s">
        <v>1484</v>
      </c>
      <c r="C1603" s="21">
        <v>700</v>
      </c>
      <c r="D1603" s="21">
        <v>0</v>
      </c>
      <c r="E1603" s="21" t="s">
        <v>1480</v>
      </c>
      <c r="F1603" s="11">
        <v>0</v>
      </c>
    </row>
    <row r="1604" spans="1:6" ht="15.75" customHeight="1" x14ac:dyDescent="0.25">
      <c r="A1604" s="31">
        <v>93509</v>
      </c>
      <c r="B1604" s="31" t="s">
        <v>1485</v>
      </c>
      <c r="C1604" s="21">
        <v>1000</v>
      </c>
      <c r="D1604" s="21">
        <v>1000</v>
      </c>
      <c r="E1604" s="21"/>
      <c r="F1604" s="11">
        <v>1000</v>
      </c>
    </row>
    <row r="1605" spans="1:6" ht="15.75" customHeight="1" x14ac:dyDescent="0.25">
      <c r="A1605" s="3" t="s">
        <v>124</v>
      </c>
      <c r="B1605" s="4"/>
      <c r="C1605" s="29">
        <f t="shared" ref="C1605:D1605" si="358">SUM(C1606:C1611)</f>
        <v>1882.15</v>
      </c>
      <c r="D1605" s="29">
        <f t="shared" si="358"/>
        <v>609.28</v>
      </c>
      <c r="E1605" s="20"/>
      <c r="F1605" s="10">
        <f>SUM(F1606:F1611)</f>
        <v>609.28</v>
      </c>
    </row>
    <row r="1606" spans="1:6" ht="15.75" customHeight="1" x14ac:dyDescent="0.25">
      <c r="A1606" s="31">
        <v>93509</v>
      </c>
      <c r="B1606" s="31" t="s">
        <v>1479</v>
      </c>
      <c r="C1606" s="21">
        <v>471.75</v>
      </c>
      <c r="D1606" s="21">
        <v>0</v>
      </c>
      <c r="E1606" s="21" t="s">
        <v>1480</v>
      </c>
      <c r="F1606" s="11">
        <v>0</v>
      </c>
    </row>
    <row r="1607" spans="1:6" ht="15.75" customHeight="1" x14ac:dyDescent="0.25">
      <c r="A1607" s="31">
        <v>93509</v>
      </c>
      <c r="B1607" s="31" t="s">
        <v>1481</v>
      </c>
      <c r="C1607" s="21">
        <v>355.4</v>
      </c>
      <c r="D1607" s="21">
        <v>0</v>
      </c>
      <c r="E1607" s="21" t="s">
        <v>1480</v>
      </c>
      <c r="F1607" s="11">
        <v>0</v>
      </c>
    </row>
    <row r="1608" spans="1:6" ht="15.75" customHeight="1" x14ac:dyDescent="0.25">
      <c r="A1608" s="31">
        <v>93509</v>
      </c>
      <c r="B1608" s="31" t="s">
        <v>1482</v>
      </c>
      <c r="C1608" s="21">
        <v>231</v>
      </c>
      <c r="D1608" s="21">
        <v>0</v>
      </c>
      <c r="E1608" s="21" t="s">
        <v>1480</v>
      </c>
      <c r="F1608" s="11">
        <v>0</v>
      </c>
    </row>
    <row r="1609" spans="1:6" ht="15.75" customHeight="1" x14ac:dyDescent="0.25">
      <c r="A1609" s="31">
        <v>93509</v>
      </c>
      <c r="B1609" s="31" t="s">
        <v>1483</v>
      </c>
      <c r="C1609" s="21">
        <v>184.8</v>
      </c>
      <c r="D1609" s="21">
        <v>189.84</v>
      </c>
      <c r="E1609" s="21" t="s">
        <v>186</v>
      </c>
      <c r="F1609" s="11">
        <v>189.84</v>
      </c>
    </row>
    <row r="1610" spans="1:6" ht="15.75" customHeight="1" x14ac:dyDescent="0.25">
      <c r="A1610" s="31">
        <v>93509</v>
      </c>
      <c r="B1610" s="31" t="s">
        <v>1484</v>
      </c>
      <c r="C1610" s="21">
        <v>231</v>
      </c>
      <c r="D1610" s="21">
        <v>0</v>
      </c>
      <c r="E1610" s="21" t="s">
        <v>1480</v>
      </c>
      <c r="F1610" s="11">
        <v>0</v>
      </c>
    </row>
    <row r="1611" spans="1:6" ht="15.75" customHeight="1" x14ac:dyDescent="0.25">
      <c r="A1611" s="31">
        <v>93509</v>
      </c>
      <c r="B1611" s="31" t="s">
        <v>1485</v>
      </c>
      <c r="C1611" s="21">
        <v>408.2</v>
      </c>
      <c r="D1611" s="21">
        <v>419.44</v>
      </c>
      <c r="E1611" s="21" t="s">
        <v>186</v>
      </c>
      <c r="F1611" s="11">
        <v>419.44</v>
      </c>
    </row>
    <row r="1612" spans="1:6" ht="15.75" customHeight="1" x14ac:dyDescent="0.25">
      <c r="A1612" s="3" t="s">
        <v>127</v>
      </c>
      <c r="B1612" s="4"/>
      <c r="C1612" s="29">
        <f t="shared" ref="C1612:D1612" si="359">C1613</f>
        <v>1000</v>
      </c>
      <c r="D1612" s="29">
        <f t="shared" si="359"/>
        <v>1000</v>
      </c>
      <c r="E1612" s="20"/>
      <c r="F1612" s="10">
        <f>F1613</f>
        <v>1000</v>
      </c>
    </row>
    <row r="1613" spans="1:6" ht="15.75" customHeight="1" x14ac:dyDescent="0.25">
      <c r="A1613" s="31">
        <v>93509</v>
      </c>
      <c r="B1613" s="31" t="s">
        <v>1486</v>
      </c>
      <c r="C1613" s="21">
        <v>1000</v>
      </c>
      <c r="D1613" s="21">
        <v>1000</v>
      </c>
      <c r="E1613" s="21"/>
      <c r="F1613" s="11">
        <v>1000</v>
      </c>
    </row>
    <row r="1614" spans="1:6" ht="15.75" customHeight="1" x14ac:dyDescent="0.25">
      <c r="A1614" s="5" t="s">
        <v>94</v>
      </c>
      <c r="B1614" s="4"/>
      <c r="C1614" s="28">
        <f t="shared" ref="C1614:D1614" si="360">SUM(C1615,C1617,C1621,C1626)</f>
        <v>12430.5</v>
      </c>
      <c r="D1614" s="28">
        <f t="shared" si="360"/>
        <v>6915.1</v>
      </c>
      <c r="E1614" s="19"/>
      <c r="F1614" s="9">
        <f>SUM(F1615,F1617,F1621,F1626)</f>
        <v>6915.1</v>
      </c>
    </row>
    <row r="1615" spans="1:6" ht="15.75" customHeight="1" x14ac:dyDescent="0.25">
      <c r="A1615" s="3" t="s">
        <v>101</v>
      </c>
      <c r="B1615" s="4"/>
      <c r="C1615" s="29">
        <f t="shared" ref="C1615:D1615" si="361">C1616</f>
        <v>2135</v>
      </c>
      <c r="D1615" s="29">
        <f t="shared" si="361"/>
        <v>2135</v>
      </c>
      <c r="E1615" s="20"/>
      <c r="F1615" s="10">
        <f>F1616</f>
        <v>2135</v>
      </c>
    </row>
    <row r="1616" spans="1:6" ht="15.75" customHeight="1" x14ac:dyDescent="0.25">
      <c r="A1616" s="31">
        <v>94347</v>
      </c>
      <c r="B1616" s="31" t="s">
        <v>1487</v>
      </c>
      <c r="C1616" s="21">
        <v>2135</v>
      </c>
      <c r="D1616" s="21">
        <v>2135</v>
      </c>
      <c r="E1616" s="21"/>
      <c r="F1616" s="11">
        <v>2135</v>
      </c>
    </row>
    <row r="1617" spans="1:6" ht="15.75" customHeight="1" x14ac:dyDescent="0.25">
      <c r="A1617" s="3" t="s">
        <v>121</v>
      </c>
      <c r="B1617" s="4"/>
      <c r="C1617" s="29">
        <f t="shared" ref="C1617:D1617" si="362">SUM(C1618:C1620)</f>
        <v>8050</v>
      </c>
      <c r="D1617" s="29">
        <f t="shared" si="362"/>
        <v>3420</v>
      </c>
      <c r="E1617" s="20"/>
      <c r="F1617" s="10">
        <f>SUM(F1618:F1620)</f>
        <v>3420</v>
      </c>
    </row>
    <row r="1618" spans="1:6" ht="15.75" customHeight="1" x14ac:dyDescent="0.25">
      <c r="A1618" s="31">
        <v>94347</v>
      </c>
      <c r="B1618" s="31" t="s">
        <v>1488</v>
      </c>
      <c r="C1618" s="21">
        <v>2800</v>
      </c>
      <c r="D1618" s="21">
        <v>2800</v>
      </c>
      <c r="E1618" s="21"/>
      <c r="F1618" s="11">
        <v>2800</v>
      </c>
    </row>
    <row r="1619" spans="1:6" ht="15.75" customHeight="1" x14ac:dyDescent="0.25">
      <c r="A1619" s="31">
        <v>94347</v>
      </c>
      <c r="B1619" s="31" t="s">
        <v>1489</v>
      </c>
      <c r="C1619" s="21">
        <v>2250</v>
      </c>
      <c r="D1619" s="21">
        <v>300</v>
      </c>
      <c r="E1619" s="21" t="s">
        <v>652</v>
      </c>
      <c r="F1619" s="11">
        <v>300</v>
      </c>
    </row>
    <row r="1620" spans="1:6" ht="15.75" customHeight="1" x14ac:dyDescent="0.25">
      <c r="A1620" s="31">
        <v>94347</v>
      </c>
      <c r="B1620" s="31" t="s">
        <v>1490</v>
      </c>
      <c r="C1620" s="21">
        <v>3000</v>
      </c>
      <c r="D1620" s="21">
        <v>320</v>
      </c>
      <c r="E1620" s="21" t="s">
        <v>1491</v>
      </c>
      <c r="F1620" s="11">
        <v>320</v>
      </c>
    </row>
    <row r="1621" spans="1:6" ht="15.75" customHeight="1" x14ac:dyDescent="0.25">
      <c r="A1621" s="3" t="s">
        <v>124</v>
      </c>
      <c r="B1621" s="4"/>
      <c r="C1621" s="29">
        <f t="shared" ref="C1621:D1621" si="363">SUM(C1622:C1625)</f>
        <v>2000.5</v>
      </c>
      <c r="D1621" s="29">
        <f t="shared" si="363"/>
        <v>1360.1</v>
      </c>
      <c r="E1621" s="20"/>
      <c r="F1621" s="10">
        <f>SUM(F1622:F1625)</f>
        <v>1360.1</v>
      </c>
    </row>
    <row r="1622" spans="1:6" ht="15.75" customHeight="1" x14ac:dyDescent="0.25">
      <c r="A1622" s="31">
        <v>94347</v>
      </c>
      <c r="B1622" s="31" t="s">
        <v>1492</v>
      </c>
      <c r="C1622" s="21">
        <v>719.5</v>
      </c>
      <c r="D1622" s="21">
        <v>740.6</v>
      </c>
      <c r="E1622" s="21" t="s">
        <v>186</v>
      </c>
      <c r="F1622" s="11">
        <v>740.6</v>
      </c>
    </row>
    <row r="1623" spans="1:6" ht="15.75" customHeight="1" x14ac:dyDescent="0.25">
      <c r="A1623" s="31">
        <v>94347</v>
      </c>
      <c r="B1623" s="31" t="s">
        <v>1493</v>
      </c>
      <c r="C1623" s="21">
        <v>620</v>
      </c>
      <c r="D1623" s="21">
        <v>619.5</v>
      </c>
      <c r="E1623" s="21" t="s">
        <v>186</v>
      </c>
      <c r="F1623" s="11">
        <v>619.5</v>
      </c>
    </row>
    <row r="1624" spans="1:6" ht="15.75" customHeight="1" x14ac:dyDescent="0.25">
      <c r="A1624" s="31">
        <v>94347</v>
      </c>
      <c r="B1624" s="31" t="s">
        <v>1494</v>
      </c>
      <c r="C1624" s="21">
        <v>365.25</v>
      </c>
      <c r="D1624" s="21">
        <v>0</v>
      </c>
      <c r="E1624" s="21" t="s">
        <v>1495</v>
      </c>
      <c r="F1624" s="11">
        <v>0</v>
      </c>
    </row>
    <row r="1625" spans="1:6" ht="15.75" customHeight="1" x14ac:dyDescent="0.25">
      <c r="A1625" s="31">
        <v>94347</v>
      </c>
      <c r="B1625" s="31" t="s">
        <v>1496</v>
      </c>
      <c r="C1625" s="21">
        <v>295.75</v>
      </c>
      <c r="D1625" s="21">
        <v>0</v>
      </c>
      <c r="E1625" s="21" t="s">
        <v>1495</v>
      </c>
      <c r="F1625" s="11">
        <v>0</v>
      </c>
    </row>
    <row r="1626" spans="1:6" ht="15.75" customHeight="1" x14ac:dyDescent="0.25">
      <c r="A1626" s="3" t="s">
        <v>288</v>
      </c>
      <c r="B1626" s="4"/>
      <c r="C1626" s="29">
        <f t="shared" ref="C1626:D1626" si="364">SUM(C1627:C1629)</f>
        <v>245</v>
      </c>
      <c r="D1626" s="29">
        <f t="shared" si="364"/>
        <v>0</v>
      </c>
      <c r="E1626" s="20"/>
      <c r="F1626" s="10">
        <f>SUM(F1627:F1629)</f>
        <v>0</v>
      </c>
    </row>
    <row r="1627" spans="1:6" ht="15.75" customHeight="1" x14ac:dyDescent="0.25">
      <c r="A1627" s="31">
        <v>94347</v>
      </c>
      <c r="B1627" s="31" t="s">
        <v>1497</v>
      </c>
      <c r="C1627" s="21">
        <v>120</v>
      </c>
      <c r="D1627" s="21">
        <v>0</v>
      </c>
      <c r="E1627" s="21" t="s">
        <v>135</v>
      </c>
      <c r="F1627" s="11">
        <v>0</v>
      </c>
    </row>
    <row r="1628" spans="1:6" ht="15.75" customHeight="1" x14ac:dyDescent="0.25">
      <c r="A1628" s="31">
        <v>94347</v>
      </c>
      <c r="B1628" s="31" t="s">
        <v>1498</v>
      </c>
      <c r="C1628" s="21">
        <v>60</v>
      </c>
      <c r="D1628" s="21">
        <v>0</v>
      </c>
      <c r="E1628" s="21" t="s">
        <v>135</v>
      </c>
      <c r="F1628" s="11">
        <v>0</v>
      </c>
    </row>
    <row r="1629" spans="1:6" ht="15.75" customHeight="1" x14ac:dyDescent="0.25">
      <c r="A1629" s="31">
        <v>94347</v>
      </c>
      <c r="B1629" s="31" t="s">
        <v>1499</v>
      </c>
      <c r="C1629" s="21">
        <v>65</v>
      </c>
      <c r="D1629" s="21">
        <v>0</v>
      </c>
      <c r="E1629" s="21" t="s">
        <v>135</v>
      </c>
      <c r="F1629" s="11">
        <v>0</v>
      </c>
    </row>
    <row r="1630" spans="1:6" ht="15.75" customHeight="1" x14ac:dyDescent="0.25">
      <c r="A1630" s="5" t="s">
        <v>95</v>
      </c>
      <c r="B1630" s="4"/>
      <c r="C1630" s="28">
        <f t="shared" ref="C1630:D1630" si="365">SUM(C1631,C1633,C1636,C1639,C1644)</f>
        <v>10364.119999999999</v>
      </c>
      <c r="D1630" s="28">
        <f t="shared" si="365"/>
        <v>8006.23</v>
      </c>
      <c r="E1630" s="19"/>
      <c r="F1630" s="9">
        <f>SUM(F1631,F1633,F1636,F1639,F1644)</f>
        <v>8006.23</v>
      </c>
    </row>
    <row r="1631" spans="1:6" ht="15.75" customHeight="1" x14ac:dyDescent="0.25">
      <c r="A1631" s="3" t="s">
        <v>101</v>
      </c>
      <c r="B1631" s="4"/>
      <c r="C1631" s="29">
        <f t="shared" ref="C1631:D1631" si="366">C1632</f>
        <v>80</v>
      </c>
      <c r="D1631" s="29">
        <f t="shared" si="366"/>
        <v>57</v>
      </c>
      <c r="E1631" s="20"/>
      <c r="F1631" s="10">
        <f>F1632</f>
        <v>57</v>
      </c>
    </row>
    <row r="1632" spans="1:6" ht="15.75" customHeight="1" x14ac:dyDescent="0.25">
      <c r="A1632" s="31">
        <v>94755</v>
      </c>
      <c r="B1632" s="31" t="s">
        <v>1500</v>
      </c>
      <c r="C1632" s="21">
        <v>80</v>
      </c>
      <c r="D1632" s="21">
        <v>57</v>
      </c>
      <c r="E1632" s="21" t="s">
        <v>574</v>
      </c>
      <c r="F1632" s="11">
        <v>57</v>
      </c>
    </row>
    <row r="1633" spans="1:6" ht="15.75" customHeight="1" x14ac:dyDescent="0.25">
      <c r="A1633" s="3" t="s">
        <v>121</v>
      </c>
      <c r="B1633" s="4"/>
      <c r="C1633" s="29">
        <f t="shared" ref="C1633:D1633" si="367">SUM(C1634:C1635)</f>
        <v>2275</v>
      </c>
      <c r="D1633" s="29">
        <f t="shared" si="367"/>
        <v>1750</v>
      </c>
      <c r="E1633" s="20"/>
      <c r="F1633" s="10">
        <f>SUM(F1634:F1635)</f>
        <v>1750</v>
      </c>
    </row>
    <row r="1634" spans="1:6" ht="15.75" customHeight="1" x14ac:dyDescent="0.25">
      <c r="A1634" s="31">
        <v>94755</v>
      </c>
      <c r="B1634" s="31" t="s">
        <v>1501</v>
      </c>
      <c r="C1634" s="21">
        <v>1225</v>
      </c>
      <c r="D1634" s="21">
        <v>1000</v>
      </c>
      <c r="E1634" s="21" t="s">
        <v>1502</v>
      </c>
      <c r="F1634" s="11">
        <v>1000</v>
      </c>
    </row>
    <row r="1635" spans="1:6" ht="15.75" customHeight="1" x14ac:dyDescent="0.25">
      <c r="A1635" s="31">
        <v>94755</v>
      </c>
      <c r="B1635" s="31" t="s">
        <v>1503</v>
      </c>
      <c r="C1635" s="21">
        <v>1050</v>
      </c>
      <c r="D1635" s="21">
        <v>750</v>
      </c>
      <c r="E1635" s="21" t="s">
        <v>574</v>
      </c>
      <c r="F1635" s="11">
        <v>750</v>
      </c>
    </row>
    <row r="1636" spans="1:6" ht="15.75" customHeight="1" x14ac:dyDescent="0.25">
      <c r="A1636" s="3" t="s">
        <v>124</v>
      </c>
      <c r="B1636" s="4"/>
      <c r="C1636" s="29">
        <f t="shared" ref="C1636:D1636" si="368">SUM(C1637:C1638)</f>
        <v>1941.1200000000001</v>
      </c>
      <c r="D1636" s="29">
        <f t="shared" si="368"/>
        <v>2003.23</v>
      </c>
      <c r="E1636" s="20"/>
      <c r="F1636" s="10">
        <f>SUM(F1637:F1638)</f>
        <v>2003.23</v>
      </c>
    </row>
    <row r="1637" spans="1:6" ht="15.75" customHeight="1" x14ac:dyDescent="0.25">
      <c r="A1637" s="31">
        <v>94755</v>
      </c>
      <c r="B1637" s="31" t="s">
        <v>1504</v>
      </c>
      <c r="C1637" s="21">
        <v>630.48</v>
      </c>
      <c r="D1637" s="21">
        <v>654.53</v>
      </c>
      <c r="E1637" s="21" t="s">
        <v>186</v>
      </c>
      <c r="F1637" s="11">
        <v>654.53</v>
      </c>
    </row>
    <row r="1638" spans="1:6" ht="15.75" customHeight="1" x14ac:dyDescent="0.25">
      <c r="A1638" s="31">
        <v>94755</v>
      </c>
      <c r="B1638" s="31" t="s">
        <v>1505</v>
      </c>
      <c r="C1638" s="21">
        <v>1310.6400000000001</v>
      </c>
      <c r="D1638" s="21">
        <v>1348.7</v>
      </c>
      <c r="E1638" s="21" t="s">
        <v>186</v>
      </c>
      <c r="F1638" s="11">
        <v>1348.7</v>
      </c>
    </row>
    <row r="1639" spans="1:6" ht="15.75" customHeight="1" x14ac:dyDescent="0.25">
      <c r="A1639" s="3" t="s">
        <v>127</v>
      </c>
      <c r="B1639" s="4"/>
      <c r="C1639" s="29">
        <f t="shared" ref="C1639:D1639" si="369">SUM(C1640:C1643)</f>
        <v>3045</v>
      </c>
      <c r="D1639" s="29">
        <f t="shared" si="369"/>
        <v>2755</v>
      </c>
      <c r="E1639" s="20"/>
      <c r="F1639" s="10">
        <f>SUM(F1640:F1643)</f>
        <v>2755</v>
      </c>
    </row>
    <row r="1640" spans="1:6" ht="15.75" customHeight="1" x14ac:dyDescent="0.25">
      <c r="A1640" s="31">
        <v>94755</v>
      </c>
      <c r="B1640" s="31" t="s">
        <v>1383</v>
      </c>
      <c r="C1640" s="21">
        <v>1000</v>
      </c>
      <c r="D1640" s="21">
        <v>1000</v>
      </c>
      <c r="E1640" s="21"/>
      <c r="F1640" s="11">
        <v>1000</v>
      </c>
    </row>
    <row r="1641" spans="1:6" ht="15.75" customHeight="1" x14ac:dyDescent="0.25">
      <c r="A1641" s="31">
        <v>94755</v>
      </c>
      <c r="B1641" s="31" t="s">
        <v>1506</v>
      </c>
      <c r="C1641" s="21">
        <v>1000</v>
      </c>
      <c r="D1641" s="21">
        <v>1000</v>
      </c>
      <c r="E1641" s="21"/>
      <c r="F1641" s="11">
        <v>1000</v>
      </c>
    </row>
    <row r="1642" spans="1:6" ht="15.75" customHeight="1" x14ac:dyDescent="0.25">
      <c r="A1642" s="31">
        <v>94755</v>
      </c>
      <c r="B1642" s="31" t="s">
        <v>1507</v>
      </c>
      <c r="C1642" s="21">
        <v>420</v>
      </c>
      <c r="D1642" s="21">
        <v>180</v>
      </c>
      <c r="E1642" s="21" t="s">
        <v>1508</v>
      </c>
      <c r="F1642" s="11">
        <v>180</v>
      </c>
    </row>
    <row r="1643" spans="1:6" ht="15.75" customHeight="1" x14ac:dyDescent="0.25">
      <c r="A1643" s="31">
        <v>94755</v>
      </c>
      <c r="B1643" s="31" t="s">
        <v>1509</v>
      </c>
      <c r="C1643" s="21">
        <v>625</v>
      </c>
      <c r="D1643" s="21">
        <v>575</v>
      </c>
      <c r="E1643" s="21" t="s">
        <v>574</v>
      </c>
      <c r="F1643" s="11">
        <v>575</v>
      </c>
    </row>
    <row r="1644" spans="1:6" ht="15.75" customHeight="1" x14ac:dyDescent="0.25">
      <c r="A1644" s="3" t="s">
        <v>288</v>
      </c>
      <c r="B1644" s="4"/>
      <c r="C1644" s="29">
        <f t="shared" ref="C1644:D1644" si="370">SUM(C1645:C1669)</f>
        <v>3023</v>
      </c>
      <c r="D1644" s="29">
        <f t="shared" si="370"/>
        <v>1441</v>
      </c>
      <c r="E1644" s="20"/>
      <c r="F1644" s="10">
        <f>SUM(F1645:F1669)</f>
        <v>1441</v>
      </c>
    </row>
    <row r="1645" spans="1:6" ht="15.75" customHeight="1" x14ac:dyDescent="0.25">
      <c r="A1645" s="31">
        <v>94755</v>
      </c>
      <c r="B1645" s="31" t="s">
        <v>1510</v>
      </c>
      <c r="C1645" s="21">
        <v>290</v>
      </c>
      <c r="D1645" s="21">
        <v>290</v>
      </c>
      <c r="E1645" s="21"/>
      <c r="F1645" s="11">
        <v>290</v>
      </c>
    </row>
    <row r="1646" spans="1:6" ht="15.75" customHeight="1" x14ac:dyDescent="0.25">
      <c r="A1646" s="31">
        <v>94755</v>
      </c>
      <c r="B1646" s="31" t="s">
        <v>1511</v>
      </c>
      <c r="C1646" s="21">
        <v>85</v>
      </c>
      <c r="D1646" s="21">
        <v>85</v>
      </c>
      <c r="E1646" s="21"/>
      <c r="F1646" s="11">
        <v>85</v>
      </c>
    </row>
    <row r="1647" spans="1:6" ht="15.75" customHeight="1" x14ac:dyDescent="0.25">
      <c r="A1647" s="31">
        <v>94755</v>
      </c>
      <c r="B1647" s="31" t="s">
        <v>1512</v>
      </c>
      <c r="C1647" s="21">
        <v>185</v>
      </c>
      <c r="D1647" s="21">
        <v>185</v>
      </c>
      <c r="E1647" s="21"/>
      <c r="F1647" s="11">
        <v>185</v>
      </c>
    </row>
    <row r="1648" spans="1:6" ht="15.75" customHeight="1" x14ac:dyDescent="0.25">
      <c r="A1648" s="31">
        <v>94755</v>
      </c>
      <c r="B1648" s="31" t="s">
        <v>1513</v>
      </c>
      <c r="C1648" s="21">
        <v>250</v>
      </c>
      <c r="D1648" s="21">
        <v>250</v>
      </c>
      <c r="E1648" s="21"/>
      <c r="F1648" s="11">
        <v>250</v>
      </c>
    </row>
    <row r="1649" spans="1:6" ht="15.75" customHeight="1" x14ac:dyDescent="0.25">
      <c r="A1649" s="31">
        <v>94755</v>
      </c>
      <c r="B1649" s="31" t="s">
        <v>1514</v>
      </c>
      <c r="C1649" s="21">
        <v>79</v>
      </c>
      <c r="D1649" s="21">
        <v>79</v>
      </c>
      <c r="E1649" s="21"/>
      <c r="F1649" s="11">
        <v>79</v>
      </c>
    </row>
    <row r="1650" spans="1:6" ht="15.75" customHeight="1" x14ac:dyDescent="0.25">
      <c r="A1650" s="31">
        <v>94755</v>
      </c>
      <c r="B1650" s="31" t="s">
        <v>1515</v>
      </c>
      <c r="C1650" s="21">
        <v>98</v>
      </c>
      <c r="D1650" s="21">
        <v>98</v>
      </c>
      <c r="E1650" s="21"/>
      <c r="F1650" s="11">
        <v>98</v>
      </c>
    </row>
    <row r="1651" spans="1:6" ht="15.75" customHeight="1" x14ac:dyDescent="0.25">
      <c r="A1651" s="31">
        <v>94755</v>
      </c>
      <c r="B1651" s="31" t="s">
        <v>1516</v>
      </c>
      <c r="C1651" s="21">
        <v>19.75</v>
      </c>
      <c r="D1651" s="21">
        <v>19.75</v>
      </c>
      <c r="E1651" s="21"/>
      <c r="F1651" s="11">
        <v>19.75</v>
      </c>
    </row>
    <row r="1652" spans="1:6" ht="15.75" customHeight="1" x14ac:dyDescent="0.25">
      <c r="A1652" s="31">
        <v>94755</v>
      </c>
      <c r="B1652" s="31" t="s">
        <v>1517</v>
      </c>
      <c r="C1652" s="21">
        <v>19.75</v>
      </c>
      <c r="D1652" s="21">
        <v>19.75</v>
      </c>
      <c r="E1652" s="21"/>
      <c r="F1652" s="11">
        <v>19.75</v>
      </c>
    </row>
    <row r="1653" spans="1:6" ht="15.75" customHeight="1" x14ac:dyDescent="0.25">
      <c r="A1653" s="31">
        <v>94755</v>
      </c>
      <c r="B1653" s="31" t="s">
        <v>1518</v>
      </c>
      <c r="C1653" s="21">
        <v>165</v>
      </c>
      <c r="D1653" s="21">
        <v>0</v>
      </c>
      <c r="E1653" s="21" t="s">
        <v>135</v>
      </c>
      <c r="F1653" s="11">
        <v>0</v>
      </c>
    </row>
    <row r="1654" spans="1:6" ht="15.75" customHeight="1" x14ac:dyDescent="0.25">
      <c r="A1654" s="31">
        <v>94755</v>
      </c>
      <c r="B1654" s="31" t="s">
        <v>1519</v>
      </c>
      <c r="C1654" s="21">
        <v>147</v>
      </c>
      <c r="D1654" s="21">
        <v>0</v>
      </c>
      <c r="E1654" s="21" t="s">
        <v>135</v>
      </c>
      <c r="F1654" s="11">
        <v>0</v>
      </c>
    </row>
    <row r="1655" spans="1:6" ht="15.75" customHeight="1" x14ac:dyDescent="0.25">
      <c r="A1655" s="31">
        <v>94755</v>
      </c>
      <c r="B1655" s="31" t="s">
        <v>1520</v>
      </c>
      <c r="C1655" s="21">
        <v>270</v>
      </c>
      <c r="D1655" s="21">
        <v>0</v>
      </c>
      <c r="E1655" s="21" t="s">
        <v>135</v>
      </c>
      <c r="F1655" s="11">
        <v>0</v>
      </c>
    </row>
    <row r="1656" spans="1:6" ht="15.75" customHeight="1" x14ac:dyDescent="0.25">
      <c r="A1656" s="31">
        <v>94755</v>
      </c>
      <c r="B1656" s="31" t="s">
        <v>1521</v>
      </c>
      <c r="C1656" s="21">
        <v>120</v>
      </c>
      <c r="D1656" s="21">
        <v>0</v>
      </c>
      <c r="E1656" s="21" t="s">
        <v>135</v>
      </c>
      <c r="F1656" s="11">
        <v>0</v>
      </c>
    </row>
    <row r="1657" spans="1:6" ht="15.75" customHeight="1" x14ac:dyDescent="0.25">
      <c r="A1657" s="31">
        <v>94755</v>
      </c>
      <c r="B1657" s="31" t="s">
        <v>1522</v>
      </c>
      <c r="C1657" s="21">
        <v>150</v>
      </c>
      <c r="D1657" s="21">
        <v>0</v>
      </c>
      <c r="E1657" s="21" t="s">
        <v>135</v>
      </c>
      <c r="F1657" s="11">
        <v>0</v>
      </c>
    </row>
    <row r="1658" spans="1:6" ht="15.75" customHeight="1" x14ac:dyDescent="0.25">
      <c r="A1658" s="31">
        <v>94755</v>
      </c>
      <c r="B1658" s="31" t="s">
        <v>1523</v>
      </c>
      <c r="C1658" s="21">
        <v>78</v>
      </c>
      <c r="D1658" s="21">
        <v>78</v>
      </c>
      <c r="E1658" s="21"/>
      <c r="F1658" s="11">
        <v>78</v>
      </c>
    </row>
    <row r="1659" spans="1:6" ht="15.75" customHeight="1" x14ac:dyDescent="0.25">
      <c r="A1659" s="31">
        <v>94755</v>
      </c>
      <c r="B1659" s="31" t="s">
        <v>1524</v>
      </c>
      <c r="C1659" s="21">
        <v>39</v>
      </c>
      <c r="D1659" s="21">
        <v>39</v>
      </c>
      <c r="E1659" s="21"/>
      <c r="F1659" s="11">
        <v>39</v>
      </c>
    </row>
    <row r="1660" spans="1:6" ht="15.75" customHeight="1" x14ac:dyDescent="0.25">
      <c r="A1660" s="31">
        <v>94755</v>
      </c>
      <c r="B1660" s="31" t="s">
        <v>1525</v>
      </c>
      <c r="C1660" s="21">
        <v>39</v>
      </c>
      <c r="D1660" s="21">
        <v>39</v>
      </c>
      <c r="E1660" s="21"/>
      <c r="F1660" s="11">
        <v>39</v>
      </c>
    </row>
    <row r="1661" spans="1:6" ht="15.75" customHeight="1" x14ac:dyDescent="0.25">
      <c r="A1661" s="31">
        <v>94755</v>
      </c>
      <c r="B1661" s="31" t="s">
        <v>1526</v>
      </c>
      <c r="C1661" s="21">
        <v>25</v>
      </c>
      <c r="D1661" s="21">
        <v>25</v>
      </c>
      <c r="E1661" s="21"/>
      <c r="F1661" s="11">
        <v>25</v>
      </c>
    </row>
    <row r="1662" spans="1:6" ht="15.75" customHeight="1" x14ac:dyDescent="0.25">
      <c r="A1662" s="31">
        <v>94755</v>
      </c>
      <c r="B1662" s="31" t="s">
        <v>1527</v>
      </c>
      <c r="C1662" s="21">
        <v>45</v>
      </c>
      <c r="D1662" s="21">
        <v>45</v>
      </c>
      <c r="E1662" s="21"/>
      <c r="F1662" s="11">
        <v>45</v>
      </c>
    </row>
    <row r="1663" spans="1:6" ht="15.75" customHeight="1" x14ac:dyDescent="0.25">
      <c r="A1663" s="31">
        <v>94755</v>
      </c>
      <c r="B1663" s="31" t="s">
        <v>1528</v>
      </c>
      <c r="C1663" s="21">
        <v>24</v>
      </c>
      <c r="D1663" s="21">
        <v>24</v>
      </c>
      <c r="E1663" s="21"/>
      <c r="F1663" s="11">
        <v>24</v>
      </c>
    </row>
    <row r="1664" spans="1:6" ht="15.75" customHeight="1" x14ac:dyDescent="0.25">
      <c r="A1664" s="31">
        <v>94755</v>
      </c>
      <c r="B1664" s="31" t="s">
        <v>1529</v>
      </c>
      <c r="C1664" s="21">
        <v>27</v>
      </c>
      <c r="D1664" s="21">
        <v>27</v>
      </c>
      <c r="E1664" s="21"/>
      <c r="F1664" s="11">
        <v>27</v>
      </c>
    </row>
    <row r="1665" spans="1:6" ht="15.75" customHeight="1" x14ac:dyDescent="0.25">
      <c r="A1665" s="31">
        <v>94755</v>
      </c>
      <c r="B1665" s="31" t="s">
        <v>1530</v>
      </c>
      <c r="C1665" s="21">
        <v>39.5</v>
      </c>
      <c r="D1665" s="21">
        <v>39.5</v>
      </c>
      <c r="E1665" s="21"/>
      <c r="F1665" s="11">
        <v>39.5</v>
      </c>
    </row>
    <row r="1666" spans="1:6" ht="15.75" customHeight="1" x14ac:dyDescent="0.25">
      <c r="A1666" s="31">
        <v>94755</v>
      </c>
      <c r="B1666" s="31" t="s">
        <v>1531</v>
      </c>
      <c r="C1666" s="21">
        <v>39.5</v>
      </c>
      <c r="D1666" s="21">
        <v>39.5</v>
      </c>
      <c r="E1666" s="21"/>
      <c r="F1666" s="11">
        <v>39.5</v>
      </c>
    </row>
    <row r="1667" spans="1:6" ht="15.75" customHeight="1" x14ac:dyDescent="0.25">
      <c r="A1667" s="31">
        <v>94755</v>
      </c>
      <c r="B1667" s="31" t="s">
        <v>1532</v>
      </c>
      <c r="C1667" s="21">
        <v>39.5</v>
      </c>
      <c r="D1667" s="21">
        <v>39.5</v>
      </c>
      <c r="E1667" s="21"/>
      <c r="F1667" s="11">
        <v>39.5</v>
      </c>
    </row>
    <row r="1668" spans="1:6" ht="15.75" customHeight="1" x14ac:dyDescent="0.25">
      <c r="A1668" s="31">
        <v>94755</v>
      </c>
      <c r="B1668" s="31" t="s">
        <v>1533</v>
      </c>
      <c r="C1668" s="21">
        <v>19</v>
      </c>
      <c r="D1668" s="21">
        <v>19</v>
      </c>
      <c r="E1668" s="21"/>
      <c r="F1668" s="11">
        <v>19</v>
      </c>
    </row>
    <row r="1669" spans="1:6" ht="15.75" customHeight="1" x14ac:dyDescent="0.25">
      <c r="A1669" s="31">
        <v>94755</v>
      </c>
      <c r="B1669" s="31" t="s">
        <v>1534</v>
      </c>
      <c r="C1669" s="21">
        <v>730</v>
      </c>
      <c r="D1669" s="21">
        <v>0</v>
      </c>
      <c r="E1669" s="21" t="s">
        <v>135</v>
      </c>
      <c r="F1669" s="11">
        <v>0</v>
      </c>
    </row>
    <row r="1670" spans="1:6" ht="15.75" customHeight="1" x14ac:dyDescent="0.25">
      <c r="A1670" s="5" t="s">
        <v>96</v>
      </c>
      <c r="B1670" s="4"/>
      <c r="C1670" s="28">
        <f t="shared" ref="C1670:D1670" si="371">SUM(C1671,C1678,C1681,C1685)</f>
        <v>59366</v>
      </c>
      <c r="D1670" s="28">
        <f t="shared" si="371"/>
        <v>40703</v>
      </c>
      <c r="E1670" s="19"/>
      <c r="F1670" s="9">
        <f>SUM(F1671,F1678,F1681,F1685)</f>
        <v>40703</v>
      </c>
    </row>
    <row r="1671" spans="1:6" ht="15.75" customHeight="1" x14ac:dyDescent="0.25">
      <c r="A1671" s="3" t="s">
        <v>101</v>
      </c>
      <c r="B1671" s="4"/>
      <c r="C1671" s="29">
        <f t="shared" ref="C1671:D1671" si="372">SUM(C1672:C1677)</f>
        <v>19075</v>
      </c>
      <c r="D1671" s="29">
        <f t="shared" si="372"/>
        <v>9800</v>
      </c>
      <c r="E1671" s="20"/>
      <c r="F1671" s="10">
        <f>SUM(F1672:F1677)</f>
        <v>9800</v>
      </c>
    </row>
    <row r="1672" spans="1:6" ht="15.75" customHeight="1" x14ac:dyDescent="0.25">
      <c r="A1672" s="31">
        <v>94010</v>
      </c>
      <c r="B1672" s="31" t="s">
        <v>1535</v>
      </c>
      <c r="C1672" s="21">
        <v>2000</v>
      </c>
      <c r="D1672" s="21">
        <v>0</v>
      </c>
      <c r="E1672" s="21" t="s">
        <v>177</v>
      </c>
      <c r="F1672" s="11">
        <v>0</v>
      </c>
    </row>
    <row r="1673" spans="1:6" ht="15.75" customHeight="1" x14ac:dyDescent="0.25">
      <c r="A1673" s="31">
        <v>94010</v>
      </c>
      <c r="B1673" s="31" t="s">
        <v>1536</v>
      </c>
      <c r="C1673" s="21">
        <v>12600</v>
      </c>
      <c r="D1673" s="21">
        <v>9600</v>
      </c>
      <c r="E1673" s="21" t="s">
        <v>1537</v>
      </c>
      <c r="F1673" s="11">
        <v>9600</v>
      </c>
    </row>
    <row r="1674" spans="1:6" ht="15.75" customHeight="1" x14ac:dyDescent="0.25">
      <c r="A1674" s="31">
        <v>94010</v>
      </c>
      <c r="B1674" s="31" t="s">
        <v>1538</v>
      </c>
      <c r="C1674" s="21">
        <v>200</v>
      </c>
      <c r="D1674" s="21">
        <v>200</v>
      </c>
      <c r="E1674" s="21"/>
      <c r="F1674" s="11">
        <v>200</v>
      </c>
    </row>
    <row r="1675" spans="1:6" ht="15.75" customHeight="1" x14ac:dyDescent="0.25">
      <c r="A1675" s="31">
        <v>94010</v>
      </c>
      <c r="B1675" s="31" t="s">
        <v>1539</v>
      </c>
      <c r="C1675" s="21">
        <v>675</v>
      </c>
      <c r="D1675" s="21">
        <v>0</v>
      </c>
      <c r="E1675" s="21" t="s">
        <v>1537</v>
      </c>
      <c r="F1675" s="11">
        <v>0</v>
      </c>
    </row>
    <row r="1676" spans="1:6" ht="15.75" customHeight="1" x14ac:dyDescent="0.25">
      <c r="A1676" s="31">
        <v>94010</v>
      </c>
      <c r="B1676" s="31" t="s">
        <v>1540</v>
      </c>
      <c r="C1676" s="21">
        <v>3000</v>
      </c>
      <c r="D1676" s="21">
        <v>0</v>
      </c>
      <c r="E1676" s="21" t="s">
        <v>204</v>
      </c>
      <c r="F1676" s="11">
        <v>0</v>
      </c>
    </row>
    <row r="1677" spans="1:6" ht="15.75" customHeight="1" x14ac:dyDescent="0.25">
      <c r="A1677" s="31">
        <v>94010</v>
      </c>
      <c r="B1677" s="31" t="s">
        <v>1541</v>
      </c>
      <c r="C1677" s="21">
        <v>600</v>
      </c>
      <c r="D1677" s="21">
        <v>0</v>
      </c>
      <c r="E1677" s="21" t="s">
        <v>177</v>
      </c>
      <c r="F1677" s="11">
        <v>0</v>
      </c>
    </row>
    <row r="1678" spans="1:6" ht="15.75" customHeight="1" x14ac:dyDescent="0.25">
      <c r="A1678" s="3" t="s">
        <v>121</v>
      </c>
      <c r="B1678" s="4"/>
      <c r="C1678" s="29">
        <f t="shared" ref="C1678:D1678" si="373">SUM(C1679:C1680)</f>
        <v>2000</v>
      </c>
      <c r="D1678" s="29">
        <f t="shared" si="373"/>
        <v>1600</v>
      </c>
      <c r="E1678" s="20"/>
      <c r="F1678" s="10">
        <f>SUM(F1679:F1680)</f>
        <v>1600</v>
      </c>
    </row>
    <row r="1679" spans="1:6" ht="15.75" customHeight="1" x14ac:dyDescent="0.25">
      <c r="A1679" s="31">
        <v>94010</v>
      </c>
      <c r="B1679" s="31" t="s">
        <v>1542</v>
      </c>
      <c r="C1679" s="21">
        <v>1000</v>
      </c>
      <c r="D1679" s="21">
        <v>800</v>
      </c>
      <c r="E1679" s="21" t="s">
        <v>1543</v>
      </c>
      <c r="F1679" s="11">
        <v>800</v>
      </c>
    </row>
    <row r="1680" spans="1:6" ht="15.75" customHeight="1" x14ac:dyDescent="0.25">
      <c r="A1680" s="31">
        <v>94010</v>
      </c>
      <c r="B1680" s="31" t="s">
        <v>1544</v>
      </c>
      <c r="C1680" s="21">
        <v>1000</v>
      </c>
      <c r="D1680" s="21">
        <v>800</v>
      </c>
      <c r="E1680" s="21" t="s">
        <v>1543</v>
      </c>
      <c r="F1680" s="11">
        <v>800</v>
      </c>
    </row>
    <row r="1681" spans="1:6" ht="15.75" customHeight="1" x14ac:dyDescent="0.25">
      <c r="A1681" s="3" t="s">
        <v>124</v>
      </c>
      <c r="B1681" s="4"/>
      <c r="C1681" s="29">
        <f t="shared" ref="C1681:D1681" si="374">SUM(C1682:C1684)</f>
        <v>3600</v>
      </c>
      <c r="D1681" s="29">
        <f t="shared" si="374"/>
        <v>2400</v>
      </c>
      <c r="E1681" s="20"/>
      <c r="F1681" s="10">
        <f>SUM(F1682:F1684)</f>
        <v>2400</v>
      </c>
    </row>
    <row r="1682" spans="1:6" ht="15.75" customHeight="1" x14ac:dyDescent="0.25">
      <c r="A1682" s="31">
        <v>94010</v>
      </c>
      <c r="B1682" s="31" t="s">
        <v>1542</v>
      </c>
      <c r="C1682" s="21">
        <v>1200</v>
      </c>
      <c r="D1682" s="21">
        <v>1200</v>
      </c>
      <c r="E1682" s="21"/>
      <c r="F1682" s="11">
        <v>1200</v>
      </c>
    </row>
    <row r="1683" spans="1:6" ht="15.75" customHeight="1" x14ac:dyDescent="0.25">
      <c r="A1683" s="31">
        <v>94010</v>
      </c>
      <c r="B1683" s="31" t="s">
        <v>1545</v>
      </c>
      <c r="C1683" s="21">
        <v>1200</v>
      </c>
      <c r="D1683" s="21">
        <v>0</v>
      </c>
      <c r="E1683" s="21" t="s">
        <v>1546</v>
      </c>
      <c r="F1683" s="11">
        <v>0</v>
      </c>
    </row>
    <row r="1684" spans="1:6" ht="15.75" customHeight="1" x14ac:dyDescent="0.25">
      <c r="A1684" s="31">
        <v>94010</v>
      </c>
      <c r="B1684" s="31" t="s">
        <v>1544</v>
      </c>
      <c r="C1684" s="21">
        <v>1200</v>
      </c>
      <c r="D1684" s="21">
        <v>1200</v>
      </c>
      <c r="E1684" s="21"/>
      <c r="F1684" s="11">
        <v>1200</v>
      </c>
    </row>
    <row r="1685" spans="1:6" ht="15.75" customHeight="1" x14ac:dyDescent="0.25">
      <c r="A1685" s="3" t="s">
        <v>288</v>
      </c>
      <c r="B1685" s="4"/>
      <c r="C1685" s="29">
        <f t="shared" ref="C1685:D1685" si="375">SUM(C1686:C1692)</f>
        <v>34691</v>
      </c>
      <c r="D1685" s="29">
        <f t="shared" si="375"/>
        <v>26903</v>
      </c>
      <c r="E1685" s="20"/>
      <c r="F1685" s="10">
        <f>SUM(F1686:F1692)</f>
        <v>26903</v>
      </c>
    </row>
    <row r="1686" spans="1:6" ht="15.75" customHeight="1" x14ac:dyDescent="0.25">
      <c r="A1686" s="31">
        <v>94010</v>
      </c>
      <c r="B1686" s="31" t="s">
        <v>1547</v>
      </c>
      <c r="C1686" s="21">
        <v>4000</v>
      </c>
      <c r="D1686" s="21">
        <v>0</v>
      </c>
      <c r="E1686" s="21" t="s">
        <v>177</v>
      </c>
      <c r="F1686" s="11">
        <v>0</v>
      </c>
    </row>
    <row r="1687" spans="1:6" ht="15.75" customHeight="1" x14ac:dyDescent="0.25">
      <c r="A1687" s="31">
        <v>94010</v>
      </c>
      <c r="B1687" s="31" t="s">
        <v>1548</v>
      </c>
      <c r="C1687" s="21">
        <v>2400</v>
      </c>
      <c r="D1687" s="21">
        <v>0</v>
      </c>
      <c r="E1687" s="21" t="s">
        <v>177</v>
      </c>
      <c r="F1687" s="11">
        <v>0</v>
      </c>
    </row>
    <row r="1688" spans="1:6" ht="15.75" customHeight="1" x14ac:dyDescent="0.25">
      <c r="A1688" s="31">
        <v>94010</v>
      </c>
      <c r="B1688" s="31" t="s">
        <v>1549</v>
      </c>
      <c r="C1688" s="21">
        <v>12000</v>
      </c>
      <c r="D1688" s="21">
        <v>11091</v>
      </c>
      <c r="E1688" s="21" t="s">
        <v>574</v>
      </c>
      <c r="F1688" s="11">
        <v>11091</v>
      </c>
    </row>
    <row r="1689" spans="1:6" ht="15.75" customHeight="1" x14ac:dyDescent="0.25">
      <c r="A1689" s="31">
        <v>94010</v>
      </c>
      <c r="B1689" s="31" t="s">
        <v>1550</v>
      </c>
      <c r="C1689" s="21">
        <v>12000</v>
      </c>
      <c r="D1689" s="21">
        <v>11561</v>
      </c>
      <c r="E1689" s="21" t="s">
        <v>574</v>
      </c>
      <c r="F1689" s="11">
        <v>11561</v>
      </c>
    </row>
    <row r="1690" spans="1:6" ht="15.75" customHeight="1" x14ac:dyDescent="0.25">
      <c r="A1690" s="31">
        <v>94010</v>
      </c>
      <c r="B1690" s="31" t="s">
        <v>1551</v>
      </c>
      <c r="C1690" s="21">
        <v>495</v>
      </c>
      <c r="D1690" s="21">
        <v>495</v>
      </c>
      <c r="E1690" s="21"/>
      <c r="F1690" s="11">
        <v>495</v>
      </c>
    </row>
    <row r="1691" spans="1:6" ht="15.75" customHeight="1" x14ac:dyDescent="0.25">
      <c r="A1691" s="31">
        <v>94010</v>
      </c>
      <c r="B1691" s="31" t="s">
        <v>1552</v>
      </c>
      <c r="C1691" s="21">
        <v>1400</v>
      </c>
      <c r="D1691" s="21">
        <v>1360</v>
      </c>
      <c r="E1691" s="21" t="s">
        <v>574</v>
      </c>
      <c r="F1691" s="11">
        <v>1360</v>
      </c>
    </row>
    <row r="1692" spans="1:6" ht="15.75" customHeight="1" x14ac:dyDescent="0.25">
      <c r="A1692" s="31">
        <v>94010</v>
      </c>
      <c r="B1692" s="31" t="s">
        <v>1553</v>
      </c>
      <c r="C1692" s="21">
        <v>2396</v>
      </c>
      <c r="D1692" s="21">
        <v>2396</v>
      </c>
      <c r="E1692" s="21"/>
      <c r="F1692" s="11">
        <v>2396</v>
      </c>
    </row>
    <row r="1693" spans="1:6" ht="15.75" customHeight="1" x14ac:dyDescent="0.25">
      <c r="A1693" s="5" t="s">
        <v>97</v>
      </c>
      <c r="B1693" s="4"/>
      <c r="C1693" s="28">
        <f t="shared" ref="C1693:D1693" si="376">SUM(C1694,C1715)</f>
        <v>52400</v>
      </c>
      <c r="D1693" s="28">
        <f t="shared" si="376"/>
        <v>16807</v>
      </c>
      <c r="E1693" s="19"/>
      <c r="F1693" s="9">
        <f>SUM(F1694,F1715)</f>
        <v>16807</v>
      </c>
    </row>
    <row r="1694" spans="1:6" ht="15.75" customHeight="1" x14ac:dyDescent="0.25">
      <c r="A1694" s="3" t="s">
        <v>101</v>
      </c>
      <c r="B1694" s="4"/>
      <c r="C1694" s="29">
        <f t="shared" ref="C1694:D1694" si="377">SUM(C1695:C1714)</f>
        <v>51500</v>
      </c>
      <c r="D1694" s="29">
        <f t="shared" si="377"/>
        <v>16057</v>
      </c>
      <c r="E1694" s="20"/>
      <c r="F1694" s="10">
        <f>SUM(F1695:F1714)</f>
        <v>16057</v>
      </c>
    </row>
    <row r="1695" spans="1:6" ht="15.75" customHeight="1" x14ac:dyDescent="0.25">
      <c r="A1695" s="31">
        <v>95031</v>
      </c>
      <c r="B1695" s="31" t="s">
        <v>1554</v>
      </c>
      <c r="C1695" s="21">
        <v>6000</v>
      </c>
      <c r="D1695" s="21">
        <v>4262</v>
      </c>
      <c r="E1695" s="21" t="s">
        <v>1555</v>
      </c>
      <c r="F1695" s="11">
        <v>4262</v>
      </c>
    </row>
    <row r="1696" spans="1:6" ht="15.75" customHeight="1" x14ac:dyDescent="0.25">
      <c r="A1696" s="31">
        <v>95031</v>
      </c>
      <c r="B1696" s="31" t="s">
        <v>1556</v>
      </c>
      <c r="C1696" s="21">
        <v>1000</v>
      </c>
      <c r="D1696" s="21">
        <v>1000</v>
      </c>
      <c r="E1696" s="21"/>
      <c r="F1696" s="11">
        <v>1000</v>
      </c>
    </row>
    <row r="1697" spans="1:6" ht="15.75" customHeight="1" x14ac:dyDescent="0.25">
      <c r="A1697" s="31">
        <v>95031</v>
      </c>
      <c r="B1697" s="31" t="s">
        <v>1557</v>
      </c>
      <c r="C1697" s="21">
        <v>2000</v>
      </c>
      <c r="D1697" s="21">
        <v>2000</v>
      </c>
      <c r="E1697" s="21"/>
      <c r="F1697" s="11">
        <v>2000</v>
      </c>
    </row>
    <row r="1698" spans="1:6" ht="15.75" customHeight="1" x14ac:dyDescent="0.25">
      <c r="A1698" s="31">
        <v>95031</v>
      </c>
      <c r="B1698" s="31" t="s">
        <v>1558</v>
      </c>
      <c r="C1698" s="21">
        <v>500</v>
      </c>
      <c r="D1698" s="21">
        <v>348</v>
      </c>
      <c r="E1698" s="21" t="s">
        <v>1555</v>
      </c>
      <c r="F1698" s="11">
        <v>348</v>
      </c>
    </row>
    <row r="1699" spans="1:6" ht="15.75" customHeight="1" x14ac:dyDescent="0.25">
      <c r="A1699" s="31">
        <v>95031</v>
      </c>
      <c r="B1699" s="31" t="s">
        <v>1559</v>
      </c>
      <c r="C1699" s="21">
        <v>500</v>
      </c>
      <c r="D1699" s="21">
        <v>0</v>
      </c>
      <c r="E1699" s="21" t="s">
        <v>1555</v>
      </c>
      <c r="F1699" s="11">
        <v>0</v>
      </c>
    </row>
    <row r="1700" spans="1:6" ht="15.75" customHeight="1" x14ac:dyDescent="0.25">
      <c r="A1700" s="31">
        <v>95031</v>
      </c>
      <c r="B1700" s="31" t="s">
        <v>1560</v>
      </c>
      <c r="C1700" s="21">
        <v>1000</v>
      </c>
      <c r="D1700" s="21">
        <v>998</v>
      </c>
      <c r="E1700" s="21" t="s">
        <v>1555</v>
      </c>
      <c r="F1700" s="11">
        <v>998</v>
      </c>
    </row>
    <row r="1701" spans="1:6" ht="15.75" customHeight="1" x14ac:dyDescent="0.25">
      <c r="A1701" s="31">
        <v>95031</v>
      </c>
      <c r="B1701" s="31" t="s">
        <v>1561</v>
      </c>
      <c r="C1701" s="21">
        <v>5000</v>
      </c>
      <c r="D1701" s="21">
        <v>0</v>
      </c>
      <c r="E1701" s="21" t="s">
        <v>1555</v>
      </c>
      <c r="F1701" s="11">
        <v>0</v>
      </c>
    </row>
    <row r="1702" spans="1:6" ht="15.75" customHeight="1" x14ac:dyDescent="0.25">
      <c r="A1702" s="31">
        <v>95031</v>
      </c>
      <c r="B1702" s="31" t="s">
        <v>1562</v>
      </c>
      <c r="C1702" s="21">
        <v>1000</v>
      </c>
      <c r="D1702" s="21">
        <v>40</v>
      </c>
      <c r="E1702" s="21" t="s">
        <v>1555</v>
      </c>
      <c r="F1702" s="11">
        <v>40</v>
      </c>
    </row>
    <row r="1703" spans="1:6" ht="15.75" customHeight="1" x14ac:dyDescent="0.25">
      <c r="A1703" s="31">
        <v>95031</v>
      </c>
      <c r="B1703" s="31" t="s">
        <v>1563</v>
      </c>
      <c r="C1703" s="21">
        <v>1000</v>
      </c>
      <c r="D1703" s="21">
        <v>0</v>
      </c>
      <c r="E1703" s="21" t="s">
        <v>1555</v>
      </c>
      <c r="F1703" s="11">
        <v>0</v>
      </c>
    </row>
    <row r="1704" spans="1:6" ht="15.75" customHeight="1" x14ac:dyDescent="0.25">
      <c r="A1704" s="31">
        <v>95031</v>
      </c>
      <c r="B1704" s="31" t="s">
        <v>1564</v>
      </c>
      <c r="C1704" s="21">
        <v>5000</v>
      </c>
      <c r="D1704" s="21">
        <v>181</v>
      </c>
      <c r="E1704" s="21" t="s">
        <v>1555</v>
      </c>
      <c r="F1704" s="11">
        <v>181</v>
      </c>
    </row>
    <row r="1705" spans="1:6" ht="15.75" customHeight="1" x14ac:dyDescent="0.25">
      <c r="A1705" s="31">
        <v>95031</v>
      </c>
      <c r="B1705" s="31" t="s">
        <v>1565</v>
      </c>
      <c r="C1705" s="21">
        <v>1000</v>
      </c>
      <c r="D1705" s="21">
        <v>591</v>
      </c>
      <c r="E1705" s="21" t="s">
        <v>1555</v>
      </c>
      <c r="F1705" s="11">
        <v>591</v>
      </c>
    </row>
    <row r="1706" spans="1:6" ht="15.75" customHeight="1" x14ac:dyDescent="0.25">
      <c r="A1706" s="31">
        <v>95031</v>
      </c>
      <c r="B1706" s="31" t="s">
        <v>1566</v>
      </c>
      <c r="C1706" s="21">
        <v>5000</v>
      </c>
      <c r="D1706" s="21">
        <v>32</v>
      </c>
      <c r="E1706" s="21" t="s">
        <v>1555</v>
      </c>
      <c r="F1706" s="11">
        <v>32</v>
      </c>
    </row>
    <row r="1707" spans="1:6" ht="15.75" customHeight="1" x14ac:dyDescent="0.25">
      <c r="A1707" s="31">
        <v>95031</v>
      </c>
      <c r="B1707" s="31" t="s">
        <v>1567</v>
      </c>
      <c r="C1707" s="21">
        <v>3000</v>
      </c>
      <c r="D1707" s="21">
        <v>2692</v>
      </c>
      <c r="E1707" s="21" t="s">
        <v>574</v>
      </c>
      <c r="F1707" s="11">
        <v>2692</v>
      </c>
    </row>
    <row r="1708" spans="1:6" ht="15.75" customHeight="1" x14ac:dyDescent="0.25">
      <c r="A1708" s="31">
        <v>95031</v>
      </c>
      <c r="B1708" s="31" t="s">
        <v>1568</v>
      </c>
      <c r="C1708" s="21">
        <v>3000</v>
      </c>
      <c r="D1708" s="21">
        <v>128</v>
      </c>
      <c r="E1708" s="21" t="s">
        <v>1555</v>
      </c>
      <c r="F1708" s="11">
        <v>128</v>
      </c>
    </row>
    <row r="1709" spans="1:6" ht="15.75" customHeight="1" x14ac:dyDescent="0.25">
      <c r="A1709" s="31">
        <v>95031</v>
      </c>
      <c r="B1709" s="31" t="s">
        <v>1569</v>
      </c>
      <c r="C1709" s="21">
        <v>1000</v>
      </c>
      <c r="D1709" s="21">
        <v>928</v>
      </c>
      <c r="E1709" s="21" t="s">
        <v>574</v>
      </c>
      <c r="F1709" s="11">
        <v>928</v>
      </c>
    </row>
    <row r="1710" spans="1:6" ht="15.75" customHeight="1" x14ac:dyDescent="0.25">
      <c r="A1710" s="31">
        <v>95031</v>
      </c>
      <c r="B1710" s="31" t="s">
        <v>1570</v>
      </c>
      <c r="C1710" s="21">
        <v>2000</v>
      </c>
      <c r="D1710" s="21">
        <v>1385</v>
      </c>
      <c r="E1710" s="21" t="s">
        <v>1555</v>
      </c>
      <c r="F1710" s="11">
        <v>1385</v>
      </c>
    </row>
    <row r="1711" spans="1:6" ht="15.75" customHeight="1" x14ac:dyDescent="0.25">
      <c r="A1711" s="31">
        <v>95031</v>
      </c>
      <c r="B1711" s="31" t="s">
        <v>1571</v>
      </c>
      <c r="C1711" s="21">
        <v>2000</v>
      </c>
      <c r="D1711" s="21">
        <v>0</v>
      </c>
      <c r="E1711" s="21" t="s">
        <v>913</v>
      </c>
      <c r="F1711" s="11">
        <v>0</v>
      </c>
    </row>
    <row r="1712" spans="1:6" ht="15.75" customHeight="1" x14ac:dyDescent="0.25">
      <c r="A1712" s="31">
        <v>95031</v>
      </c>
      <c r="B1712" s="31" t="s">
        <v>1572</v>
      </c>
      <c r="C1712" s="21">
        <v>2500</v>
      </c>
      <c r="D1712" s="21">
        <v>493</v>
      </c>
      <c r="E1712" s="21" t="s">
        <v>429</v>
      </c>
      <c r="F1712" s="11">
        <v>493</v>
      </c>
    </row>
    <row r="1713" spans="1:6" ht="15.75" customHeight="1" x14ac:dyDescent="0.25">
      <c r="A1713" s="31">
        <v>95031</v>
      </c>
      <c r="B1713" s="31" t="s">
        <v>1573</v>
      </c>
      <c r="C1713" s="21">
        <v>6000</v>
      </c>
      <c r="D1713" s="21">
        <v>662</v>
      </c>
      <c r="E1713" s="21" t="s">
        <v>1555</v>
      </c>
      <c r="F1713" s="11">
        <v>662</v>
      </c>
    </row>
    <row r="1714" spans="1:6" ht="15.75" customHeight="1" x14ac:dyDescent="0.25">
      <c r="A1714" s="31">
        <v>95031</v>
      </c>
      <c r="B1714" s="31" t="s">
        <v>1574</v>
      </c>
      <c r="C1714" s="21">
        <v>3000</v>
      </c>
      <c r="D1714" s="21">
        <v>317</v>
      </c>
      <c r="E1714" s="21" t="s">
        <v>1555</v>
      </c>
      <c r="F1714" s="11">
        <v>317</v>
      </c>
    </row>
    <row r="1715" spans="1:6" ht="15.75" customHeight="1" x14ac:dyDescent="0.25">
      <c r="A1715" s="3" t="s">
        <v>124</v>
      </c>
      <c r="B1715" s="4"/>
      <c r="C1715" s="29">
        <f t="shared" ref="C1715:D1715" si="378">SUM(C1716)</f>
        <v>900</v>
      </c>
      <c r="D1715" s="29">
        <f t="shared" si="378"/>
        <v>750</v>
      </c>
      <c r="E1715" s="20"/>
      <c r="F1715" s="10">
        <f>SUM(F1716)</f>
        <v>750</v>
      </c>
    </row>
    <row r="1716" spans="1:6" ht="15.75" customHeight="1" x14ac:dyDescent="0.25">
      <c r="A1716" s="31">
        <v>95031</v>
      </c>
      <c r="B1716" s="32" t="s">
        <v>1575</v>
      </c>
      <c r="C1716" s="21">
        <v>900</v>
      </c>
      <c r="D1716" s="21">
        <v>750</v>
      </c>
      <c r="E1716" s="21" t="s">
        <v>186</v>
      </c>
      <c r="F1716" s="12">
        <v>750</v>
      </c>
    </row>
  </sheetData>
  <mergeCells count="379">
    <mergeCell ref="A1565:B1565"/>
    <mergeCell ref="A1567:B1567"/>
    <mergeCell ref="A1694:B1694"/>
    <mergeCell ref="A1715:B1715"/>
    <mergeCell ref="A1644:B1644"/>
    <mergeCell ref="A1670:B1670"/>
    <mergeCell ref="A1671:B1671"/>
    <mergeCell ref="A1678:B1678"/>
    <mergeCell ref="A1681:B1681"/>
    <mergeCell ref="A1685:B1685"/>
    <mergeCell ref="A1693:B1693"/>
    <mergeCell ref="A1541:B1541"/>
    <mergeCell ref="A1543:B1543"/>
    <mergeCell ref="A1546:B1546"/>
    <mergeCell ref="A1547:B1547"/>
    <mergeCell ref="A1549:B1549"/>
    <mergeCell ref="A1551:B1551"/>
    <mergeCell ref="A1552:B1552"/>
    <mergeCell ref="A1561:B1561"/>
    <mergeCell ref="A1617:B1617"/>
    <mergeCell ref="A1621:B1621"/>
    <mergeCell ref="A1626:B1626"/>
    <mergeCell ref="A1630:B1630"/>
    <mergeCell ref="A1631:B1631"/>
    <mergeCell ref="A1633:B1633"/>
    <mergeCell ref="A1636:B1636"/>
    <mergeCell ref="A1639:B1639"/>
    <mergeCell ref="A1443:B1443"/>
    <mergeCell ref="A1445:B1445"/>
    <mergeCell ref="A1446:B1446"/>
    <mergeCell ref="A1450:B1450"/>
    <mergeCell ref="A1452:B1452"/>
    <mergeCell ref="A1454:B1454"/>
    <mergeCell ref="A1456:B1456"/>
    <mergeCell ref="A1458:B1458"/>
    <mergeCell ref="A1459:B1459"/>
    <mergeCell ref="A1465:B1465"/>
    <mergeCell ref="A1467:B1467"/>
    <mergeCell ref="A1473:B1473"/>
    <mergeCell ref="A1474:B1474"/>
    <mergeCell ref="A1477:B1477"/>
    <mergeCell ref="A1484:B1484"/>
    <mergeCell ref="A1490:B1490"/>
    <mergeCell ref="A649:B649"/>
    <mergeCell ref="A655:B655"/>
    <mergeCell ref="A658:B658"/>
    <mergeCell ref="A1568:B1568"/>
    <mergeCell ref="A1598:B1598"/>
    <mergeCell ref="A1605:B1605"/>
    <mergeCell ref="A1612:B1612"/>
    <mergeCell ref="A1614:B1614"/>
    <mergeCell ref="A1615:B1615"/>
    <mergeCell ref="A1492:B1492"/>
    <mergeCell ref="A1493:B1493"/>
    <mergeCell ref="A1498:B1498"/>
    <mergeCell ref="A1501:B1501"/>
    <mergeCell ref="A1505:B1505"/>
    <mergeCell ref="A1510:B1510"/>
    <mergeCell ref="A1512:B1512"/>
    <mergeCell ref="A1513:B1513"/>
    <mergeCell ref="A1515:B1515"/>
    <mergeCell ref="A1518:B1518"/>
    <mergeCell ref="A1521:B1521"/>
    <mergeCell ref="A1523:B1523"/>
    <mergeCell ref="A1525:B1525"/>
    <mergeCell ref="A1526:B1526"/>
    <mergeCell ref="A1538:B1538"/>
    <mergeCell ref="A377:B377"/>
    <mergeCell ref="A378:B378"/>
    <mergeCell ref="A397:B397"/>
    <mergeCell ref="A398:B398"/>
    <mergeCell ref="A433:B433"/>
    <mergeCell ref="A637:B637"/>
    <mergeCell ref="A640:B640"/>
    <mergeCell ref="A646:B646"/>
    <mergeCell ref="A648:B648"/>
    <mergeCell ref="A319:B319"/>
    <mergeCell ref="A322:B322"/>
    <mergeCell ref="A353:B353"/>
    <mergeCell ref="A356:B356"/>
    <mergeCell ref="A357:B357"/>
    <mergeCell ref="A359:B359"/>
    <mergeCell ref="A369:B369"/>
    <mergeCell ref="A370:B370"/>
    <mergeCell ref="A374:B374"/>
    <mergeCell ref="A299:B299"/>
    <mergeCell ref="A301:B301"/>
    <mergeCell ref="A302:B302"/>
    <mergeCell ref="A304:B304"/>
    <mergeCell ref="A306:B306"/>
    <mergeCell ref="A308:B308"/>
    <mergeCell ref="A309:B309"/>
    <mergeCell ref="A313:B313"/>
    <mergeCell ref="A318:B318"/>
    <mergeCell ref="A622:B622"/>
    <mergeCell ref="A625:B625"/>
    <mergeCell ref="A627:B627"/>
    <mergeCell ref="A629:B629"/>
    <mergeCell ref="A630:B630"/>
    <mergeCell ref="A225:B225"/>
    <mergeCell ref="A234:B234"/>
    <mergeCell ref="A249:B249"/>
    <mergeCell ref="A251:B251"/>
    <mergeCell ref="A252:B252"/>
    <mergeCell ref="A260:B260"/>
    <mergeCell ref="A266:B266"/>
    <mergeCell ref="A267:B267"/>
    <mergeCell ref="A272:B272"/>
    <mergeCell ref="A275:B275"/>
    <mergeCell ref="A277:B277"/>
    <mergeCell ref="A279:B279"/>
    <mergeCell ref="A280:B280"/>
    <mergeCell ref="A284:B284"/>
    <mergeCell ref="A285:B285"/>
    <mergeCell ref="A287:B287"/>
    <mergeCell ref="A288:B288"/>
    <mergeCell ref="A293:B293"/>
    <mergeCell ref="A296:B296"/>
    <mergeCell ref="A588:B588"/>
    <mergeCell ref="A592:B592"/>
    <mergeCell ref="A593:B593"/>
    <mergeCell ref="A603:B603"/>
    <mergeCell ref="A606:B606"/>
    <mergeCell ref="A610:B610"/>
    <mergeCell ref="A615:B615"/>
    <mergeCell ref="A616:B616"/>
    <mergeCell ref="A619:B619"/>
    <mergeCell ref="A556:B556"/>
    <mergeCell ref="A558:B558"/>
    <mergeCell ref="A561:B561"/>
    <mergeCell ref="A563:B563"/>
    <mergeCell ref="A564:B564"/>
    <mergeCell ref="A571:B571"/>
    <mergeCell ref="A581:B581"/>
    <mergeCell ref="A582:B582"/>
    <mergeCell ref="A584:B584"/>
    <mergeCell ref="A490:B490"/>
    <mergeCell ref="A495:B495"/>
    <mergeCell ref="A524:B524"/>
    <mergeCell ref="A525:B525"/>
    <mergeCell ref="A532:B532"/>
    <mergeCell ref="A540:B540"/>
    <mergeCell ref="A542:B542"/>
    <mergeCell ref="A544:B544"/>
    <mergeCell ref="A555:B555"/>
    <mergeCell ref="A438:B438"/>
    <mergeCell ref="A439:B439"/>
    <mergeCell ref="A450:B450"/>
    <mergeCell ref="A453:B453"/>
    <mergeCell ref="A456:B456"/>
    <mergeCell ref="A458:B458"/>
    <mergeCell ref="A459:B459"/>
    <mergeCell ref="A465:B465"/>
    <mergeCell ref="A489:B489"/>
    <mergeCell ref="A114:B114"/>
    <mergeCell ref="A117:B117"/>
    <mergeCell ref="A124:B124"/>
    <mergeCell ref="A125:B125"/>
    <mergeCell ref="A128:B128"/>
    <mergeCell ref="A143:B143"/>
    <mergeCell ref="A210:B210"/>
    <mergeCell ref="A213:B213"/>
    <mergeCell ref="A214:B214"/>
    <mergeCell ref="A91:B91"/>
    <mergeCell ref="A94:B94"/>
    <mergeCell ref="A95:B95"/>
    <mergeCell ref="A97:B97"/>
    <mergeCell ref="A98:B98"/>
    <mergeCell ref="A104:B104"/>
    <mergeCell ref="A107:B107"/>
    <mergeCell ref="A111:B111"/>
    <mergeCell ref="A113:B113"/>
    <mergeCell ref="A72:B72"/>
    <mergeCell ref="A75:B75"/>
    <mergeCell ref="A76:B76"/>
    <mergeCell ref="A78:B78"/>
    <mergeCell ref="A80:B80"/>
    <mergeCell ref="A81:B81"/>
    <mergeCell ref="A85:B85"/>
    <mergeCell ref="A88:B88"/>
    <mergeCell ref="A90:B90"/>
    <mergeCell ref="A37:B37"/>
    <mergeCell ref="A40:B40"/>
    <mergeCell ref="A42:B42"/>
    <mergeCell ref="A43:B43"/>
    <mergeCell ref="A47:B47"/>
    <mergeCell ref="A53:B53"/>
    <mergeCell ref="A56:B56"/>
    <mergeCell ref="A57:B57"/>
    <mergeCell ref="A63:B63"/>
    <mergeCell ref="A2:B2"/>
    <mergeCell ref="A3:B3"/>
    <mergeCell ref="A10:B10"/>
    <mergeCell ref="A11:B11"/>
    <mergeCell ref="A21:B21"/>
    <mergeCell ref="A24:B24"/>
    <mergeCell ref="A27:B27"/>
    <mergeCell ref="A29:B29"/>
    <mergeCell ref="A30:B30"/>
    <mergeCell ref="A1431:B1431"/>
    <mergeCell ref="A1434:B1434"/>
    <mergeCell ref="A1435:B1435"/>
    <mergeCell ref="A1438:B1438"/>
    <mergeCell ref="A1441:B1441"/>
    <mergeCell ref="A144:B144"/>
    <mergeCell ref="A152:B152"/>
    <mergeCell ref="A160:B160"/>
    <mergeCell ref="A167:B167"/>
    <mergeCell ref="A168:B168"/>
    <mergeCell ref="A170:B170"/>
    <mergeCell ref="A172:B172"/>
    <mergeCell ref="A174:B174"/>
    <mergeCell ref="A175:B175"/>
    <mergeCell ref="A177:B177"/>
    <mergeCell ref="A178:B178"/>
    <mergeCell ref="A184:B184"/>
    <mergeCell ref="A197:B197"/>
    <mergeCell ref="A207:B207"/>
    <mergeCell ref="A216:B216"/>
    <mergeCell ref="A217:B217"/>
    <mergeCell ref="A221:B221"/>
    <mergeCell ref="A224:B224"/>
    <mergeCell ref="A435:B435"/>
    <mergeCell ref="A1349:B1349"/>
    <mergeCell ref="A1351:B1351"/>
    <mergeCell ref="A1355:B1355"/>
    <mergeCell ref="A1356:B1356"/>
    <mergeCell ref="A1360:B1360"/>
    <mergeCell ref="A1362:B1362"/>
    <mergeCell ref="A1364:B1364"/>
    <mergeCell ref="A1425:B1425"/>
    <mergeCell ref="A1426:B1426"/>
    <mergeCell ref="A1394:B1394"/>
    <mergeCell ref="A1411:B1411"/>
    <mergeCell ref="A1413:B1413"/>
    <mergeCell ref="A1414:B1414"/>
    <mergeCell ref="A1111:B1111"/>
    <mergeCell ref="A1114:B1114"/>
    <mergeCell ref="A1115:B1115"/>
    <mergeCell ref="A1120:B1120"/>
    <mergeCell ref="A1122:B1122"/>
    <mergeCell ref="A1124:B1124"/>
    <mergeCell ref="A1130:B1130"/>
    <mergeCell ref="A1131:B1131"/>
    <mergeCell ref="A1279:B1279"/>
    <mergeCell ref="A1282:B1282"/>
    <mergeCell ref="A1283:B1283"/>
    <mergeCell ref="A1285:B1285"/>
    <mergeCell ref="A1296:B1296"/>
    <mergeCell ref="A1299:B1299"/>
    <mergeCell ref="A1300:B1300"/>
    <mergeCell ref="A1302:B1302"/>
    <mergeCell ref="A1305:B1305"/>
    <mergeCell ref="A1307:B1307"/>
    <mergeCell ref="A1308:B1308"/>
    <mergeCell ref="A1311:B1311"/>
    <mergeCell ref="A1367:B1367"/>
    <mergeCell ref="A1368:B1368"/>
    <mergeCell ref="A1370:B1370"/>
    <mergeCell ref="A1371:B1371"/>
    <mergeCell ref="A1373:B1373"/>
    <mergeCell ref="A1382:B1382"/>
    <mergeCell ref="A1386:B1386"/>
    <mergeCell ref="A1388:B1388"/>
    <mergeCell ref="A1389:B1389"/>
    <mergeCell ref="A1071:B1071"/>
    <mergeCell ref="A1073:B1073"/>
    <mergeCell ref="A1074:B1074"/>
    <mergeCell ref="A1079:B1079"/>
    <mergeCell ref="A1090:B1090"/>
    <mergeCell ref="A1091:B1091"/>
    <mergeCell ref="A1106:B1106"/>
    <mergeCell ref="A1108:B1108"/>
    <mergeCell ref="A1365:B1365"/>
    <mergeCell ref="A1314:B1314"/>
    <mergeCell ref="A1317:B1317"/>
    <mergeCell ref="A1319:B1319"/>
    <mergeCell ref="A1321:B1321"/>
    <mergeCell ref="A1322:B1322"/>
    <mergeCell ref="A1324:B1324"/>
    <mergeCell ref="A1326:B1326"/>
    <mergeCell ref="A1327:B1327"/>
    <mergeCell ref="A1329:B1329"/>
    <mergeCell ref="A1334:B1334"/>
    <mergeCell ref="A1337:B1337"/>
    <mergeCell ref="A1338:B1338"/>
    <mergeCell ref="A1342:B1342"/>
    <mergeCell ref="A1346:B1346"/>
    <mergeCell ref="A1348:B1348"/>
    <mergeCell ref="A1042:B1042"/>
    <mergeCell ref="A1044:B1044"/>
    <mergeCell ref="A1053:B1053"/>
    <mergeCell ref="A1054:B1054"/>
    <mergeCell ref="A1057:B1057"/>
    <mergeCell ref="A1060:B1060"/>
    <mergeCell ref="A1063:B1063"/>
    <mergeCell ref="A1064:B1064"/>
    <mergeCell ref="A1066:B1066"/>
    <mergeCell ref="A998:B998"/>
    <mergeCell ref="A999:B999"/>
    <mergeCell ref="A1009:B1009"/>
    <mergeCell ref="A1012:B1012"/>
    <mergeCell ref="A1015:B1015"/>
    <mergeCell ref="A1017:B1017"/>
    <mergeCell ref="A1033:B1033"/>
    <mergeCell ref="A1034:B1034"/>
    <mergeCell ref="A1037:B1037"/>
    <mergeCell ref="A955:B955"/>
    <mergeCell ref="A969:B969"/>
    <mergeCell ref="A972:B972"/>
    <mergeCell ref="A977:B977"/>
    <mergeCell ref="A987:B987"/>
    <mergeCell ref="A988:B988"/>
    <mergeCell ref="A990:B990"/>
    <mergeCell ref="A993:B993"/>
    <mergeCell ref="A996:B996"/>
    <mergeCell ref="A910:B910"/>
    <mergeCell ref="A913:B913"/>
    <mergeCell ref="A914:B914"/>
    <mergeCell ref="A916:B916"/>
    <mergeCell ref="A925:B925"/>
    <mergeCell ref="A926:B926"/>
    <mergeCell ref="A948:B948"/>
    <mergeCell ref="A951:B951"/>
    <mergeCell ref="A954:B954"/>
    <mergeCell ref="A848:B848"/>
    <mergeCell ref="A851:B851"/>
    <mergeCell ref="A853:B853"/>
    <mergeCell ref="A854:B854"/>
    <mergeCell ref="A856:B856"/>
    <mergeCell ref="A857:B857"/>
    <mergeCell ref="A871:B871"/>
    <mergeCell ref="A880:B880"/>
    <mergeCell ref="A881:B881"/>
    <mergeCell ref="A817:B817"/>
    <mergeCell ref="A819:B819"/>
    <mergeCell ref="A821:B821"/>
    <mergeCell ref="A825:B825"/>
    <mergeCell ref="A826:B826"/>
    <mergeCell ref="A828:B828"/>
    <mergeCell ref="A840:B840"/>
    <mergeCell ref="A841:B841"/>
    <mergeCell ref="A847:B847"/>
    <mergeCell ref="A776:B776"/>
    <mergeCell ref="A779:B779"/>
    <mergeCell ref="A780:B780"/>
    <mergeCell ref="A782:B782"/>
    <mergeCell ref="A783:B783"/>
    <mergeCell ref="A807:B807"/>
    <mergeCell ref="A810:B810"/>
    <mergeCell ref="A811:B811"/>
    <mergeCell ref="A815:B815"/>
    <mergeCell ref="A750:B750"/>
    <mergeCell ref="A752:B752"/>
    <mergeCell ref="A753:B753"/>
    <mergeCell ref="A756:B756"/>
    <mergeCell ref="A758:B758"/>
    <mergeCell ref="A760:B760"/>
    <mergeCell ref="A761:B761"/>
    <mergeCell ref="A773:B773"/>
    <mergeCell ref="A774:B774"/>
    <mergeCell ref="A690:B690"/>
    <mergeCell ref="A702:B702"/>
    <mergeCell ref="A703:B703"/>
    <mergeCell ref="A711:B711"/>
    <mergeCell ref="A719:B719"/>
    <mergeCell ref="A721:B721"/>
    <mergeCell ref="A723:B723"/>
    <mergeCell ref="A724:B724"/>
    <mergeCell ref="A748:B748"/>
    <mergeCell ref="A661:B661"/>
    <mergeCell ref="A663:B663"/>
    <mergeCell ref="A668:B668"/>
    <mergeCell ref="A669:B669"/>
    <mergeCell ref="A672:B672"/>
    <mergeCell ref="A675:B675"/>
    <mergeCell ref="A678:B678"/>
    <mergeCell ref="A680:B680"/>
    <mergeCell ref="A681:B68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 Eastwood</cp:lastModifiedBy>
  <dcterms:created xsi:type="dcterms:W3CDTF">2021-03-26T20:42:31Z</dcterms:created>
  <dcterms:modified xsi:type="dcterms:W3CDTF">2021-03-26T21:26:03Z</dcterms:modified>
</cp:coreProperties>
</file>